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<sst xmlns="http://schemas.openxmlformats.org/spreadsheetml/2006/main" count="89" uniqueCount="68">
  <si>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</si>
  <si>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</si>
  <si>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</si>
  <si>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</si>
  <si>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</si>
  <si>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</si>
  <si>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</si>
  <si>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</si>
  <si>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</si>
  <si>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</si>
  <si>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</si>
  <si>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</si>
  <si>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</si>
  <si>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</si>
  <si>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</si>
  <si>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</si>
  <si>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</si>
  <si>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</si>
  <si>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</si>
  <si>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</si>
  <si>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</si>
  <si>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</si>
  <si>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</si>
  <si>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</si>
  <si>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</si>
  <si>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</si>
  <si>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</si>
  <si>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</si>
  <si>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</si>
  <si>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</si>
  <si>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</si>
  <si>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</si>
  <si>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</si>
  <si>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</si>
  <si>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</si>
  <si>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</si>
  <si>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</si>
  <si>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</si>
  <si>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</si>
  <si>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</si>
  <si>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</si>
  <si>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</si>
  <si>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масло слив.</t>
  </si>
  <si>
    <t>Шеф-повар            ______________    Уначева Р.Т.</t>
  </si>
  <si>
    <t>5/30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</si>
  <si>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</si>
  <si>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</si>
  <si>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</si>
  <si>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</si>
  <si>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</si>
  <si>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</si>
  <si>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</si>
  <si>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</si>
  <si>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</si>
  <si>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</si>
  <si>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огурцы соленые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</si>
  <si>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</si>
  <si>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</si>
  <si>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</si>
  <si>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</si>
  <si>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</si>
  <si>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</si>
  <si>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</si>
  <si>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</si>
  <si>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</si>
  <si>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</si>
  <si>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Меню-требование на выдачу продуктов питания №12</t>
  </si>
  <si>
    <r>
      <t xml:space="preserve">на 30 апреля   2025г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</si>
</sst>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1</xdr:row>
      <xdr:rowOff>5641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activeCell="AB6" sqref="AB6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1" customHeight="1">
      <c r="A1" s="6"/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2" t="s">
        <v>15</v>
      </c>
      <c r="B5" s="143"/>
      <c r="C5" s="144"/>
      <c r="D5" s="142" t="s">
        <v>16</v>
      </c>
      <c r="E5" s="143"/>
      <c r="F5" s="144"/>
      <c r="G5" s="134" t="s">
        <v>14</v>
      </c>
      <c r="H5" s="134"/>
      <c r="I5" s="134"/>
      <c r="J5" s="134" t="s">
        <v>20</v>
      </c>
      <c r="K5" s="134"/>
      <c r="L5" s="134" t="s">
        <v>19</v>
      </c>
      <c r="M5" s="135"/>
      <c r="N5" s="13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5"/>
      <c r="B6" s="146"/>
      <c r="C6" s="147"/>
      <c r="D6" s="160"/>
      <c r="E6" s="161"/>
      <c r="F6" s="162"/>
      <c r="G6" s="135"/>
      <c r="H6" s="135"/>
      <c r="I6" s="135"/>
      <c r="J6" s="134"/>
      <c r="K6" s="134"/>
      <c r="L6" s="135"/>
      <c r="M6" s="135"/>
      <c r="N6" s="135"/>
      <c r="O6" s="5"/>
      <c r="P6" s="2"/>
      <c r="Q6" s="2"/>
      <c r="R6" s="5"/>
      <c r="S6" s="156"/>
      <c r="T6" s="157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5" t="s">
        <v>18</v>
      </c>
      <c r="C7" s="147"/>
      <c r="D7" s="163"/>
      <c r="E7" s="164"/>
      <c r="F7" s="165"/>
      <c r="G7" s="135"/>
      <c r="H7" s="135"/>
      <c r="I7" s="135"/>
      <c r="J7" s="134"/>
      <c r="K7" s="134"/>
      <c r="L7" s="135"/>
      <c r="M7" s="135"/>
      <c r="N7" s="135"/>
      <c r="O7" s="2"/>
      <c r="P7" s="2"/>
      <c r="Q7" s="2"/>
      <c r="R7" s="5"/>
      <c r="S7" s="156"/>
      <c r="T7" s="157"/>
      <c r="U7" s="2"/>
      <c r="V7" s="2"/>
      <c r="W7" s="2"/>
      <c r="X7" s="2"/>
      <c r="Y7" s="2"/>
    </row>
    <row r="8" spans="1:27" ht="12.75" customHeight="1">
      <c r="A8" s="7">
        <v>157</v>
      </c>
      <c r="B8" s="87">
        <f>A8*D8</f>
        <v>9420</v>
      </c>
      <c r="C8" s="89"/>
      <c r="D8" s="101">
        <v>60</v>
      </c>
      <c r="E8" s="102"/>
      <c r="F8" s="103"/>
      <c r="G8" s="153">
        <v>78</v>
      </c>
      <c r="H8" s="153"/>
      <c r="I8" s="153"/>
      <c r="J8" s="148">
        <v>57</v>
      </c>
      <c r="K8" s="148"/>
      <c r="L8" s="148">
        <f>G8*J8</f>
        <v>4446</v>
      </c>
      <c r="M8" s="148"/>
      <c r="N8" s="14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5</v>
      </c>
      <c r="H9" s="171"/>
      <c r="I9" s="171"/>
      <c r="J9" s="148">
        <v>57</v>
      </c>
      <c r="K9" s="148"/>
      <c r="L9" s="148">
        <f>SUM(L8)</f>
        <v>4446</v>
      </c>
      <c r="M9" s="148"/>
      <c r="N9" s="14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6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4" t="s">
        <v>23</v>
      </c>
      <c r="B11" s="80" t="s">
        <v>34</v>
      </c>
      <c r="C11" s="81"/>
      <c r="D11" s="90" t="s">
        <v>21</v>
      </c>
      <c r="E11" s="137"/>
      <c r="F11" s="137"/>
      <c r="G11" s="137"/>
      <c r="H11" s="137"/>
      <c r="I11" s="138"/>
      <c r="J11" s="149" t="s">
        <v>1</v>
      </c>
      <c r="K11" s="149"/>
      <c r="L11" s="149"/>
      <c r="M11" s="149"/>
      <c r="N11" s="149"/>
      <c r="O11" s="149"/>
      <c r="P11" s="158" t="s">
        <v>2</v>
      </c>
      <c r="Q11" s="149"/>
      <c r="R11" s="149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1"/>
      <c r="B12" s="81"/>
      <c r="C12" s="81"/>
      <c r="D12" s="139"/>
      <c r="E12" s="140"/>
      <c r="F12" s="140"/>
      <c r="G12" s="140"/>
      <c r="H12" s="140"/>
      <c r="I12" s="141"/>
      <c r="J12" s="150"/>
      <c r="K12" s="150"/>
      <c r="L12" s="150"/>
      <c r="M12" s="150"/>
      <c r="N12" s="150"/>
      <c r="O12" s="150"/>
      <c r="P12" s="159"/>
      <c r="Q12" s="150"/>
      <c r="R12" s="150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1"/>
      <c r="B13" s="81"/>
      <c r="C13" s="81"/>
      <c r="D13" s="131" t="s">
        <v>57</v>
      </c>
      <c r="E13" s="112" t="s">
        <v>46</v>
      </c>
      <c r="F13" s="113"/>
      <c r="G13" s="112" t="s">
        <v>65</v>
      </c>
      <c r="H13" s="113"/>
      <c r="I13" s="118"/>
      <c r="J13" s="118"/>
      <c r="K13" s="118" t="s">
        <v>62</v>
      </c>
      <c r="L13" s="118" t="s">
        <v>60</v>
      </c>
      <c r="M13" s="118" t="s">
        <v>35</v>
      </c>
      <c r="N13" s="118" t="s">
        <v>53</v>
      </c>
      <c r="O13" s="118"/>
      <c r="P13" s="118" t="s">
        <v>47</v>
      </c>
      <c r="Q13" s="118" t="s">
        <v>51</v>
      </c>
      <c r="R13" s="118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1"/>
      <c r="B14" s="81"/>
      <c r="C14" s="81"/>
      <c r="D14" s="132"/>
      <c r="E14" s="114"/>
      <c r="F14" s="115"/>
      <c r="G14" s="114"/>
      <c r="H14" s="115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7"/>
      <c r="B15" s="82"/>
      <c r="C15" s="82"/>
      <c r="D15" s="133"/>
      <c r="E15" s="116"/>
      <c r="F15" s="117"/>
      <c r="G15" s="116"/>
      <c r="H15" s="117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7">
        <v>5</v>
      </c>
      <c r="F16" s="168"/>
      <c r="G16" s="121">
        <v>6</v>
      </c>
      <c r="H16" s="122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1">
        <v>17</v>
      </c>
      <c r="T16" s="166"/>
      <c r="U16" s="166"/>
      <c r="V16" s="166"/>
      <c r="W16" s="122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78</v>
      </c>
      <c r="E17" s="123">
        <v>78</v>
      </c>
      <c r="F17" s="124"/>
      <c r="G17" s="123">
        <v>78</v>
      </c>
      <c r="H17" s="124"/>
      <c r="I17" s="25"/>
      <c r="J17" s="24"/>
      <c r="K17" s="24">
        <v>78</v>
      </c>
      <c r="L17" s="24">
        <v>78</v>
      </c>
      <c r="M17" s="24">
        <v>78</v>
      </c>
      <c r="N17" s="24">
        <v>78</v>
      </c>
      <c r="O17" s="24"/>
      <c r="P17" s="24">
        <v>78</v>
      </c>
      <c r="Q17" s="24">
        <v>78</v>
      </c>
      <c r="R17" s="24"/>
      <c r="S17" s="104"/>
      <c r="T17" s="105"/>
      <c r="U17" s="105"/>
      <c r="V17" s="105"/>
      <c r="W17" s="10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3">
        <v>200</v>
      </c>
      <c r="F18" s="124"/>
      <c r="G18" s="125" t="s">
        <v>44</v>
      </c>
      <c r="H18" s="126"/>
      <c r="I18" s="25"/>
      <c r="J18" s="26"/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7"/>
      <c r="T18" s="108"/>
      <c r="U18" s="108"/>
      <c r="V18" s="108"/>
      <c r="W18" s="109"/>
      <c r="X18" s="23"/>
      <c r="Y18" s="22"/>
      <c r="Z18" s="1"/>
    </row>
    <row r="19" spans="1:27" ht="12.75" customHeight="1">
      <c r="A19" s="20" t="s">
        <v>58</v>
      </c>
      <c r="B19" s="11">
        <v>50</v>
      </c>
      <c r="C19" s="7" t="s">
        <v>10</v>
      </c>
      <c r="D19" s="30">
        <v>2.5000000000000001E-2</v>
      </c>
      <c r="E19" s="129"/>
      <c r="F19" s="130"/>
      <c r="G19" s="127"/>
      <c r="H19" s="1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7">
        <f>R19+Q19+P19+O19+N19+M19+L19+K19+J19+I19+G19+E19+D19</f>
        <v>2.5000000000000001E-2</v>
      </c>
      <c r="T19" s="88"/>
      <c r="U19" s="88"/>
      <c r="V19" s="88"/>
      <c r="W19" s="89"/>
      <c r="X19" s="33">
        <f>S19*D17</f>
        <v>1.9500000000000002</v>
      </c>
      <c r="Y19" s="60">
        <f>B19*X19</f>
        <v>97.500000000000014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52</v>
      </c>
      <c r="D20" s="40">
        <v>0.05</v>
      </c>
      <c r="E20" s="129"/>
      <c r="F20" s="130"/>
      <c r="G20" s="127"/>
      <c r="H20" s="128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7">
        <f t="shared" ref="S20:S39" si="0">R20+Q20+P20+O20+N20+M20+L20+K20+J20+I20+G20+E20+D20</f>
        <v>6.0000000000000005E-2</v>
      </c>
      <c r="T20" s="88"/>
      <c r="U20" s="88"/>
      <c r="V20" s="88"/>
      <c r="W20" s="89"/>
      <c r="X20" s="21">
        <f>S20*D17</f>
        <v>4.6800000000000006</v>
      </c>
      <c r="Y20" s="78">
        <f t="shared" ref="Y20:Y39" si="1">B20*X20</f>
        <v>411.84000000000003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>
        <v>3.0000000000000001E-3</v>
      </c>
      <c r="E21" s="129">
        <v>0.01</v>
      </c>
      <c r="F21" s="130"/>
      <c r="G21" s="127"/>
      <c r="H21" s="128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87">
        <f t="shared" si="0"/>
        <v>4.3000000000000003E-2</v>
      </c>
      <c r="T21" s="88"/>
      <c r="U21" s="88"/>
      <c r="V21" s="88"/>
      <c r="W21" s="89"/>
      <c r="X21" s="21">
        <f>S21*D17</f>
        <v>3.3540000000000001</v>
      </c>
      <c r="Y21" s="78">
        <f t="shared" si="1"/>
        <v>251.55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129">
        <v>2.0000000000000001E-4</v>
      </c>
      <c r="F22" s="130"/>
      <c r="G22" s="127"/>
      <c r="H22" s="128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7">
        <f t="shared" si="0"/>
        <v>6.9999999999999999E-4</v>
      </c>
      <c r="T22" s="88"/>
      <c r="U22" s="88"/>
      <c r="V22" s="88"/>
      <c r="W22" s="89"/>
      <c r="X22" s="21">
        <f>S22*D17</f>
        <v>5.4600000000000003E-2</v>
      </c>
      <c r="Y22" s="78">
        <f t="shared" si="1"/>
        <v>40.950000000000003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129"/>
      <c r="F23" s="130"/>
      <c r="G23" s="127">
        <v>0.03</v>
      </c>
      <c r="H23" s="128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7">
        <f t="shared" si="0"/>
        <v>0.09</v>
      </c>
      <c r="T23" s="88"/>
      <c r="U23" s="88"/>
      <c r="V23" s="88"/>
      <c r="W23" s="89"/>
      <c r="X23" s="21">
        <f>S23*D17</f>
        <v>7.02</v>
      </c>
      <c r="Y23" s="78">
        <f t="shared" si="1"/>
        <v>343.97999999999996</v>
      </c>
      <c r="Z23" s="1"/>
      <c r="AA23" s="1"/>
    </row>
    <row r="24" spans="1:27" ht="12.75" customHeight="1">
      <c r="A24" s="20" t="s">
        <v>63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7">
        <f t="shared" si="0"/>
        <v>1.4999999999999999E-2</v>
      </c>
      <c r="T24" s="88"/>
      <c r="U24" s="88"/>
      <c r="V24" s="88"/>
      <c r="W24" s="89"/>
      <c r="X24" s="61">
        <f>S24*D17</f>
        <v>1.17</v>
      </c>
      <c r="Y24" s="78">
        <f t="shared" si="1"/>
        <v>58.5</v>
      </c>
      <c r="Z24" s="1"/>
      <c r="AA24" s="1"/>
    </row>
    <row r="25" spans="1:27" ht="12.75" customHeight="1">
      <c r="A25" s="20" t="s">
        <v>31</v>
      </c>
      <c r="B25" s="11">
        <v>65</v>
      </c>
      <c r="C25" s="59" t="s">
        <v>10</v>
      </c>
      <c r="D25" s="30"/>
      <c r="E25" s="55"/>
      <c r="F25" s="56"/>
      <c r="G25" s="57"/>
      <c r="H25" s="58"/>
      <c r="I25" s="29"/>
      <c r="J25" s="75"/>
      <c r="K25" s="31">
        <v>5.5E-2</v>
      </c>
      <c r="L25" s="30"/>
      <c r="M25" s="30"/>
      <c r="N25" s="30"/>
      <c r="O25" s="30"/>
      <c r="P25" s="30"/>
      <c r="Q25" s="30"/>
      <c r="R25" s="30"/>
      <c r="S25" s="87">
        <f t="shared" si="0"/>
        <v>5.5E-2</v>
      </c>
      <c r="T25" s="88"/>
      <c r="U25" s="88"/>
      <c r="V25" s="88"/>
      <c r="W25" s="89"/>
      <c r="X25" s="61">
        <f>S25*D17</f>
        <v>4.29</v>
      </c>
      <c r="Y25" s="78">
        <f t="shared" si="1"/>
        <v>278.85000000000002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129"/>
      <c r="F26" s="130"/>
      <c r="G26" s="127"/>
      <c r="H26" s="128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87">
        <f t="shared" si="0"/>
        <v>3.0000000000000001E-3</v>
      </c>
      <c r="T26" s="88"/>
      <c r="U26" s="88"/>
      <c r="V26" s="88"/>
      <c r="W26" s="89"/>
      <c r="X26" s="21">
        <f>S26*D17</f>
        <v>0.23400000000000001</v>
      </c>
      <c r="Y26" s="78">
        <f t="shared" si="1"/>
        <v>9.3600000000000012</v>
      </c>
      <c r="Z26" s="1"/>
      <c r="AA26" s="1"/>
    </row>
    <row r="27" spans="1:27" ht="12.75" customHeight="1">
      <c r="A27" s="20" t="s">
        <v>64</v>
      </c>
      <c r="B27" s="11">
        <v>250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/>
      <c r="Q27" s="30"/>
      <c r="R27" s="30"/>
      <c r="S27" s="87">
        <f t="shared" si="0"/>
        <v>6.0000000000000001E-3</v>
      </c>
      <c r="T27" s="88"/>
      <c r="U27" s="88"/>
      <c r="V27" s="88"/>
      <c r="W27" s="89"/>
      <c r="X27" s="49">
        <f>S27*D17</f>
        <v>0.46800000000000003</v>
      </c>
      <c r="Y27" s="78">
        <f t="shared" si="1"/>
        <v>117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3.6700000000000001E-3</v>
      </c>
      <c r="M28" s="30"/>
      <c r="N28" s="30"/>
      <c r="O28" s="30"/>
      <c r="P28" s="30"/>
      <c r="Q28" s="30"/>
      <c r="R28" s="30"/>
      <c r="S28" s="87">
        <f t="shared" si="0"/>
        <v>8.6700000000000006E-3</v>
      </c>
      <c r="T28" s="88"/>
      <c r="U28" s="88"/>
      <c r="V28" s="88"/>
      <c r="W28" s="89"/>
      <c r="X28" s="49">
        <f>S28*D17</f>
        <v>0.67626000000000008</v>
      </c>
      <c r="Y28" s="78">
        <f t="shared" si="1"/>
        <v>30.431700000000003</v>
      </c>
      <c r="Z28" s="1"/>
      <c r="AA28" s="1"/>
    </row>
    <row r="29" spans="1:27" ht="12.75" customHeight="1">
      <c r="A29" s="20" t="s">
        <v>40</v>
      </c>
      <c r="B29" s="11">
        <v>150</v>
      </c>
      <c r="C29" s="7" t="s">
        <v>10</v>
      </c>
      <c r="D29" s="30"/>
      <c r="E29" s="129"/>
      <c r="F29" s="130"/>
      <c r="G29" s="127"/>
      <c r="H29" s="128"/>
      <c r="I29" s="29"/>
      <c r="J29" s="28"/>
      <c r="K29" s="30">
        <v>3.0000000000000001E-3</v>
      </c>
      <c r="L29" s="30">
        <v>3.0000000000000001E-3</v>
      </c>
      <c r="M29" s="30"/>
      <c r="N29" s="30"/>
      <c r="O29" s="30"/>
      <c r="P29" s="30">
        <v>3.0000000000000001E-3</v>
      </c>
      <c r="Q29" s="30"/>
      <c r="R29" s="30"/>
      <c r="S29" s="87">
        <f t="shared" si="0"/>
        <v>9.0000000000000011E-3</v>
      </c>
      <c r="T29" s="88"/>
      <c r="U29" s="88"/>
      <c r="V29" s="88"/>
      <c r="W29" s="89"/>
      <c r="X29" s="21">
        <f>S29*D17</f>
        <v>0.70200000000000007</v>
      </c>
      <c r="Y29" s="78">
        <f t="shared" si="1"/>
        <v>105.30000000000001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129"/>
      <c r="F30" s="130"/>
      <c r="G30" s="127"/>
      <c r="H30" s="128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7">
        <f t="shared" si="0"/>
        <v>2E-3</v>
      </c>
      <c r="T30" s="88"/>
      <c r="U30" s="88"/>
      <c r="V30" s="88"/>
      <c r="W30" s="89"/>
      <c r="X30" s="21">
        <f>S30*D17</f>
        <v>0.156</v>
      </c>
      <c r="Y30" s="78">
        <f t="shared" si="1"/>
        <v>43.368000000000002</v>
      </c>
      <c r="Z30" s="1"/>
      <c r="AA30" s="1"/>
    </row>
    <row r="31" spans="1:27" ht="12.75" customHeight="1">
      <c r="A31" s="20" t="s">
        <v>49</v>
      </c>
      <c r="B31" s="11">
        <v>600</v>
      </c>
      <c r="C31" s="7" t="s">
        <v>10</v>
      </c>
      <c r="D31" s="30"/>
      <c r="E31" s="129"/>
      <c r="F31" s="130"/>
      <c r="G31" s="127"/>
      <c r="H31" s="128"/>
      <c r="I31" s="29"/>
      <c r="J31" s="28"/>
      <c r="K31" s="40"/>
      <c r="L31" s="31">
        <v>4.7E-2</v>
      </c>
      <c r="M31" s="30"/>
      <c r="N31" s="30"/>
      <c r="O31" s="30"/>
      <c r="P31" s="30"/>
      <c r="Q31" s="30"/>
      <c r="R31" s="30"/>
      <c r="S31" s="87">
        <f t="shared" si="0"/>
        <v>4.7E-2</v>
      </c>
      <c r="T31" s="88"/>
      <c r="U31" s="88"/>
      <c r="V31" s="88"/>
      <c r="W31" s="89"/>
      <c r="X31" s="21">
        <f>S31*D17</f>
        <v>3.6659999999999999</v>
      </c>
      <c r="Y31" s="78">
        <f t="shared" si="1"/>
        <v>2199.6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154"/>
      <c r="F32" s="155"/>
      <c r="G32" s="169"/>
      <c r="H32" s="170"/>
      <c r="I32" s="29"/>
      <c r="J32" s="28"/>
      <c r="K32" s="40"/>
      <c r="L32" s="31">
        <v>1.2E-2</v>
      </c>
      <c r="M32" s="42"/>
      <c r="N32" s="31"/>
      <c r="O32" s="30"/>
      <c r="P32" s="40">
        <v>0.15190000000000001</v>
      </c>
      <c r="Q32" s="30"/>
      <c r="R32" s="30"/>
      <c r="S32" s="101">
        <f>P32</f>
        <v>0.15190000000000001</v>
      </c>
      <c r="T32" s="102"/>
      <c r="U32" s="102"/>
      <c r="V32" s="102"/>
      <c r="W32" s="103"/>
      <c r="X32" s="61">
        <f>S32*D17</f>
        <v>11.8482</v>
      </c>
      <c r="Y32" s="78">
        <f t="shared" si="1"/>
        <v>118.482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129"/>
      <c r="F33" s="130"/>
      <c r="G33" s="127"/>
      <c r="H33" s="128"/>
      <c r="I33" s="46"/>
      <c r="J33" s="28"/>
      <c r="K33" s="31"/>
      <c r="L33" s="30"/>
      <c r="M33" s="30"/>
      <c r="N33" s="30"/>
      <c r="O33" s="30"/>
      <c r="P33" s="30">
        <v>0.03</v>
      </c>
      <c r="Q33" s="30"/>
      <c r="R33" s="30"/>
      <c r="S33" s="87">
        <f t="shared" si="0"/>
        <v>0.03</v>
      </c>
      <c r="T33" s="88"/>
      <c r="U33" s="88"/>
      <c r="V33" s="88"/>
      <c r="W33" s="89"/>
      <c r="X33" s="21">
        <f>S33*D17</f>
        <v>2.34</v>
      </c>
      <c r="Y33" s="78">
        <f t="shared" si="1"/>
        <v>81.899999999999991</v>
      </c>
      <c r="Z33" s="1"/>
      <c r="AA33" s="1"/>
    </row>
    <row r="34" spans="1:27" ht="12.75" customHeight="1">
      <c r="A34" s="20" t="s">
        <v>55</v>
      </c>
      <c r="B34" s="11">
        <v>50</v>
      </c>
      <c r="C34" s="65" t="s">
        <v>10</v>
      </c>
      <c r="D34" s="30"/>
      <c r="E34" s="129"/>
      <c r="F34" s="130"/>
      <c r="G34" s="127"/>
      <c r="H34" s="152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87">
        <f t="shared" si="0"/>
        <v>0</v>
      </c>
      <c r="T34" s="88"/>
      <c r="U34" s="88"/>
      <c r="V34" s="88"/>
      <c r="W34" s="89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129"/>
      <c r="F35" s="130"/>
      <c r="G35" s="127"/>
      <c r="H35" s="152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87">
        <f t="shared" si="0"/>
        <v>4.0000000000000001E-3</v>
      </c>
      <c r="T35" s="88"/>
      <c r="U35" s="88"/>
      <c r="V35" s="88"/>
      <c r="W35" s="89"/>
      <c r="X35" s="21">
        <f>S35*D17</f>
        <v>0.312</v>
      </c>
      <c r="Y35" s="78">
        <f t="shared" si="1"/>
        <v>62.4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129"/>
      <c r="F36" s="130"/>
      <c r="G36" s="127"/>
      <c r="H36" s="128"/>
      <c r="I36" s="47"/>
      <c r="J36" s="28"/>
      <c r="K36" s="45"/>
      <c r="L36" s="28"/>
      <c r="M36" s="28"/>
      <c r="N36" s="28"/>
      <c r="O36" s="28"/>
      <c r="P36" s="75">
        <v>5.0000000000000001E-3</v>
      </c>
      <c r="Q36" s="28"/>
      <c r="R36" s="28"/>
      <c r="S36" s="87">
        <f t="shared" si="0"/>
        <v>5.0000000000000001E-3</v>
      </c>
      <c r="T36" s="88"/>
      <c r="U36" s="88"/>
      <c r="V36" s="88"/>
      <c r="W36" s="89"/>
      <c r="X36" s="21">
        <f>S36*D17</f>
        <v>0.39</v>
      </c>
      <c r="Y36" s="78">
        <f t="shared" si="1"/>
        <v>39</v>
      </c>
      <c r="Z36" s="1"/>
      <c r="AA36" s="1"/>
    </row>
    <row r="37" spans="1:27" ht="12.75" customHeight="1">
      <c r="A37" s="20" t="s">
        <v>42</v>
      </c>
      <c r="B37" s="11">
        <v>861</v>
      </c>
      <c r="C37" s="65" t="s">
        <v>10</v>
      </c>
      <c r="D37" s="30"/>
      <c r="E37" s="62"/>
      <c r="F37" s="63"/>
      <c r="G37" s="127"/>
      <c r="H37" s="128"/>
      <c r="I37" s="47"/>
      <c r="J37" s="28"/>
      <c r="K37" s="45"/>
      <c r="L37" s="28"/>
      <c r="M37" s="28"/>
      <c r="N37" s="28"/>
      <c r="O37" s="28"/>
      <c r="P37" s="45"/>
      <c r="Q37" s="28"/>
      <c r="R37" s="28"/>
      <c r="S37" s="87">
        <f t="shared" si="0"/>
        <v>0</v>
      </c>
      <c r="T37" s="88"/>
      <c r="U37" s="88"/>
      <c r="V37" s="88"/>
      <c r="W37" s="89"/>
      <c r="X37" s="61">
        <f>S37*D17</f>
        <v>0</v>
      </c>
      <c r="Y37" s="78">
        <f t="shared" si="1"/>
        <v>0</v>
      </c>
      <c r="Z37" s="1"/>
      <c r="AA37" s="1"/>
    </row>
    <row r="38" spans="1:27" ht="12.75" customHeight="1">
      <c r="A38" s="20" t="s">
        <v>45</v>
      </c>
      <c r="B38" s="11">
        <v>500</v>
      </c>
      <c r="C38" s="7" t="s">
        <v>10</v>
      </c>
      <c r="D38" s="30"/>
      <c r="E38" s="129"/>
      <c r="F38" s="130"/>
      <c r="G38" s="127"/>
      <c r="H38" s="152"/>
      <c r="I38" s="29"/>
      <c r="J38" s="28"/>
      <c r="K38" s="28"/>
      <c r="L38" s="28"/>
      <c r="M38" s="28"/>
      <c r="N38" s="28"/>
      <c r="O38" s="28"/>
      <c r="P38" s="45">
        <v>6.9999999999999999E-4</v>
      </c>
      <c r="Q38" s="45"/>
      <c r="R38" s="28"/>
      <c r="S38" s="87">
        <f t="shared" si="0"/>
        <v>6.9999999999999999E-4</v>
      </c>
      <c r="T38" s="88"/>
      <c r="U38" s="88"/>
      <c r="V38" s="88"/>
      <c r="W38" s="89"/>
      <c r="X38" s="33">
        <f>S38*D17</f>
        <v>5.4600000000000003E-2</v>
      </c>
      <c r="Y38" s="78">
        <f t="shared" si="1"/>
        <v>27.3</v>
      </c>
      <c r="Z38" s="1"/>
      <c r="AA38" s="1"/>
    </row>
    <row r="39" spans="1:27" ht="12.75" customHeight="1">
      <c r="A39" s="20" t="s">
        <v>61</v>
      </c>
      <c r="B39" s="11">
        <v>55</v>
      </c>
      <c r="C39" s="65" t="s">
        <v>10</v>
      </c>
      <c r="D39" s="30"/>
      <c r="E39" s="129"/>
      <c r="F39" s="130"/>
      <c r="G39" s="127"/>
      <c r="H39" s="152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87">
        <f t="shared" si="0"/>
        <v>0.03</v>
      </c>
      <c r="T39" s="88"/>
      <c r="U39" s="88"/>
      <c r="V39" s="88"/>
      <c r="W39" s="89"/>
      <c r="X39" s="21">
        <f>D17*S39</f>
        <v>2.34</v>
      </c>
      <c r="Y39" s="78">
        <f t="shared" si="1"/>
        <v>128.69999999999999</v>
      </c>
      <c r="Z39" s="1"/>
      <c r="AA39" s="1"/>
    </row>
    <row r="40" spans="1:27" ht="12.75" customHeight="1">
      <c r="A40" s="20" t="s">
        <v>59</v>
      </c>
      <c r="B40" s="11">
        <v>60</v>
      </c>
      <c r="C40" s="65" t="s">
        <v>10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79"/>
      <c r="T40" s="79"/>
      <c r="U40" s="79"/>
      <c r="V40" s="79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79"/>
      <c r="T41" s="79"/>
      <c r="U41" s="79"/>
      <c r="V41" s="79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29"/>
      <c r="F42" s="130"/>
      <c r="G42" s="127"/>
      <c r="H42" s="152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3" t="s">
        <v>28</v>
      </c>
      <c r="T42" s="84"/>
      <c r="U42" s="84"/>
      <c r="V42" s="84"/>
      <c r="W42" s="85"/>
      <c r="X42" s="86"/>
      <c r="Y42" s="76">
        <f>SUM(Y19:Y41)</f>
        <v>4446.0116999999991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43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2025-04-16T05:56:17Z</cp:lastPrinted>
  <dcterms:created xsi:type="dcterms:W3CDTF">1998-12-08T10:37:05Z</dcterms:created>
  <dcterms:modified xsi:type="dcterms:W3CDTF">2025-04-30T06:16:22Z</dcterms:modified>
</cp:coreProperties>
</file>