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050" windowWidth="9495" windowHeight="40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<sst xmlns="http://schemas.openxmlformats.org/spreadsheetml/2006/main" count="88" uniqueCount="68">
  <si>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</si>
  <si>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</si>
  <si>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</si>
  <si>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</si>
  <si>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</si>
  <si>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</si>
  <si>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</si>
  <si>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</si>
  <si>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</si>
  <si>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</si>
  <si>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</si>
  <si>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</si>
  <si>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</si>
  <si>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</si>
  <si>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</si>
  <si>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</si>
  <si>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</si>
  <si>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</si>
  <si>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</si>
  <si>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</si>
  <si>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</si>
  <si>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</si>
  <si>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</si>
  <si>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</si>
  <si>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</si>
  <si>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</si>
  <si>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</si>
  <si>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</si>
  <si>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</si>
  <si>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</si>
  <si>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</si>
  <si>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</si>
  <si>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</si>
  <si>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</si>
  <si>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</si>
  <si>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</si>
  <si>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</si>
  <si>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</si>
  <si>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</si>
  <si>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</si>
  <si>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</si>
  <si>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</si>
  <si>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</si>
  <si>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</si>
  <si>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</si>
  <si>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</si>
  <si>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</si>
  <si>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</si>
  <si>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</si>
  <si>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</si>
  <si>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Директор ____________ М.Б.Шомахова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</si>
  <si>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</si>
  <si>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</si>
  <si>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</si>
  <si>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</si>
  <si>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</si>
  <si>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</si>
  <si>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</si>
  <si>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</si>
  <si>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</si>
  <si>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</si>
  <si>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</si>
  <si>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</si>
  <si>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</si>
  <si>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</si>
  <si>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</si>
  <si>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№11</t>
  </si>
  <si>
    <r>
      <t xml:space="preserve">на  15 июля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</si>
</sst>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7" zoomScale="80" zoomScaleNormal="80" workbookViewId="0">
      <selection activeCell="M38" sqref="M3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50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56</v>
      </c>
      <c r="C6" s="146"/>
      <c r="D6" s="147"/>
      <c r="E6" s="145" t="s">
        <v>17</v>
      </c>
      <c r="F6" s="146"/>
      <c r="G6" s="147"/>
      <c r="H6" s="102" t="s">
        <v>16</v>
      </c>
      <c r="I6" s="102"/>
      <c r="J6" s="102"/>
      <c r="K6" s="102" t="s">
        <v>21</v>
      </c>
      <c r="L6" s="102"/>
      <c r="M6" s="102" t="s">
        <v>20</v>
      </c>
      <c r="N6" s="137"/>
      <c r="O6" s="137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48" t="s">
        <v>19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215</v>
      </c>
      <c r="C9" s="78">
        <f>B9*E9</f>
        <v>12900</v>
      </c>
      <c r="D9" s="80"/>
      <c r="E9" s="155">
        <v>60</v>
      </c>
      <c r="F9" s="156"/>
      <c r="G9" s="157"/>
      <c r="H9" s="159">
        <v>156</v>
      </c>
      <c r="I9" s="159"/>
      <c r="J9" s="159"/>
      <c r="K9" s="151">
        <v>52.05</v>
      </c>
      <c r="L9" s="151"/>
      <c r="M9" s="151">
        <f>H9*K9</f>
        <v>8119.7999999999993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6</v>
      </c>
      <c r="I10" s="158"/>
      <c r="J10" s="158"/>
      <c r="K10" s="151">
        <v>52.05</v>
      </c>
      <c r="L10" s="151"/>
      <c r="M10" s="151">
        <f>SUM(M9)</f>
        <v>8119.7999999999993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8</v>
      </c>
      <c r="C11" s="102"/>
      <c r="D11" s="81" t="s">
        <v>23</v>
      </c>
      <c r="E11" s="138" t="s">
        <v>7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13</v>
      </c>
      <c r="V11" s="92"/>
      <c r="W11" s="92"/>
      <c r="X11" s="93"/>
      <c r="Y11" s="7"/>
      <c r="Z11" s="81" t="s">
        <v>12</v>
      </c>
      <c r="AA11" s="81" t="s">
        <v>28</v>
      </c>
      <c r="AB11" s="1"/>
      <c r="AC11" s="1"/>
    </row>
    <row r="12" spans="2:29" ht="12" customHeight="1">
      <c r="B12" s="102" t="s">
        <v>24</v>
      </c>
      <c r="C12" s="102" t="s">
        <v>35</v>
      </c>
      <c r="D12" s="82"/>
      <c r="E12" s="91" t="s">
        <v>22</v>
      </c>
      <c r="F12" s="140"/>
      <c r="G12" s="140"/>
      <c r="H12" s="140"/>
      <c r="I12" s="140"/>
      <c r="J12" s="141"/>
      <c r="K12" s="121" t="s">
        <v>2</v>
      </c>
      <c r="L12" s="121"/>
      <c r="M12" s="121"/>
      <c r="N12" s="121"/>
      <c r="O12" s="121"/>
      <c r="P12" s="121"/>
      <c r="Q12" s="120" t="s">
        <v>3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45</v>
      </c>
      <c r="F14" s="103" t="s">
        <v>55</v>
      </c>
      <c r="G14" s="104"/>
      <c r="H14" s="103" t="s">
        <v>36</v>
      </c>
      <c r="I14" s="104"/>
      <c r="J14" s="109"/>
      <c r="K14" s="109"/>
      <c r="L14" s="109" t="s">
        <v>51</v>
      </c>
      <c r="M14" s="109" t="s">
        <v>63</v>
      </c>
      <c r="N14" s="109" t="s">
        <v>36</v>
      </c>
      <c r="O14" s="109" t="s">
        <v>53</v>
      </c>
      <c r="P14" s="109"/>
      <c r="Q14" s="109" t="s">
        <v>59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57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156</v>
      </c>
      <c r="F18" s="114">
        <v>156</v>
      </c>
      <c r="G18" s="115"/>
      <c r="H18" s="114">
        <v>156</v>
      </c>
      <c r="I18" s="115"/>
      <c r="J18" s="22"/>
      <c r="K18" s="36"/>
      <c r="L18" s="36">
        <v>156</v>
      </c>
      <c r="M18" s="36">
        <v>152</v>
      </c>
      <c r="N18" s="36">
        <v>156</v>
      </c>
      <c r="O18" s="36">
        <v>156</v>
      </c>
      <c r="P18" s="21"/>
      <c r="Q18" s="36">
        <v>156</v>
      </c>
      <c r="R18" s="36">
        <v>156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6" t="s">
        <v>44</v>
      </c>
      <c r="G19" s="117"/>
      <c r="H19" s="116" t="s">
        <v>62</v>
      </c>
      <c r="I19" s="117"/>
      <c r="J19" s="22"/>
      <c r="K19" s="23"/>
      <c r="L19" s="23">
        <v>200</v>
      </c>
      <c r="M19" s="23">
        <v>150</v>
      </c>
      <c r="N19" s="58" t="s">
        <v>58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3.9000000000000004</v>
      </c>
      <c r="AA20" s="72">
        <f>C20*Z20</f>
        <v>214.50000000000003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78">
        <f t="shared" ref="U21:U39" si="0">T21+S21+Q21+P21+O21+N21+M21+L21+K21+J21+H21+F21+E21+R21</f>
        <v>6.5000000000000002E-2</v>
      </c>
      <c r="V21" s="79"/>
      <c r="W21" s="79"/>
      <c r="X21" s="79"/>
      <c r="Y21" s="80"/>
      <c r="Z21" s="18">
        <f>U21*E18</f>
        <v>10.14</v>
      </c>
      <c r="AA21" s="74">
        <f t="shared" ref="AA21:AA39" si="1">C21*Z21</f>
        <v>892.32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11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8">
        <f t="shared" si="0"/>
        <v>4.3000000000000003E-2</v>
      </c>
      <c r="V22" s="79"/>
      <c r="W22" s="79"/>
      <c r="X22" s="79"/>
      <c r="Y22" s="80"/>
      <c r="Z22" s="18">
        <f>U22*E18</f>
        <v>6.7080000000000002</v>
      </c>
      <c r="AA22" s="74">
        <f t="shared" si="1"/>
        <v>503.1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128">
        <v>5.0000000000000001E-4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8.9999999999999998E-4</v>
      </c>
      <c r="V23" s="79"/>
      <c r="W23" s="79"/>
      <c r="X23" s="79"/>
      <c r="Y23" s="80"/>
      <c r="Z23" s="18">
        <f>U23*E18</f>
        <v>0.1404</v>
      </c>
      <c r="AA23" s="74">
        <f t="shared" si="1"/>
        <v>105.3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12.48</v>
      </c>
      <c r="AA24" s="74">
        <f t="shared" si="1"/>
        <v>611.52</v>
      </c>
      <c r="AB24" s="1"/>
      <c r="AC24" s="1"/>
    </row>
    <row r="25" spans="2:29" ht="13.5" customHeight="1">
      <c r="B25" s="17" t="s">
        <v>64</v>
      </c>
      <c r="C25" s="9">
        <v>85</v>
      </c>
      <c r="D25" s="7" t="s">
        <v>11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6.24</v>
      </c>
      <c r="AA25" s="74">
        <f t="shared" si="1"/>
        <v>530.4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128"/>
      <c r="G26" s="129"/>
      <c r="H26" s="118"/>
      <c r="I26" s="119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0.01</v>
      </c>
      <c r="V26" s="79"/>
      <c r="W26" s="79"/>
      <c r="X26" s="79"/>
      <c r="Y26" s="80"/>
      <c r="Z26" s="18">
        <f>U26*E18</f>
        <v>1.56</v>
      </c>
      <c r="AA26" s="74">
        <f t="shared" si="1"/>
        <v>234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128"/>
      <c r="G27" s="129"/>
      <c r="H27" s="118"/>
      <c r="I27" s="119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0.01</v>
      </c>
      <c r="V27" s="79"/>
      <c r="W27" s="79"/>
      <c r="X27" s="79"/>
      <c r="Y27" s="80"/>
      <c r="Z27" s="18">
        <f>U27*E18</f>
        <v>1.56</v>
      </c>
      <c r="AA27" s="74">
        <f t="shared" si="1"/>
        <v>78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128"/>
      <c r="G28" s="129"/>
      <c r="H28" s="118"/>
      <c r="I28" s="119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0.01</v>
      </c>
      <c r="V28" s="79"/>
      <c r="W28" s="79"/>
      <c r="X28" s="79"/>
      <c r="Y28" s="80"/>
      <c r="Z28" s="59">
        <f>U28*E18</f>
        <v>1.56</v>
      </c>
      <c r="AA28" s="74">
        <f t="shared" si="1"/>
        <v>70.2</v>
      </c>
      <c r="AB28" s="1"/>
      <c r="AC28" s="1"/>
    </row>
    <row r="29" spans="2:29" ht="13.5" customHeight="1">
      <c r="B29" s="17" t="s">
        <v>32</v>
      </c>
      <c r="C29" s="9">
        <v>55</v>
      </c>
      <c r="D29" s="7" t="s">
        <v>11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7.8000000000000007</v>
      </c>
      <c r="AA29" s="74">
        <f t="shared" si="1"/>
        <v>429.00000000000006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3.12</v>
      </c>
      <c r="AA30" s="74">
        <f t="shared" si="1"/>
        <v>131.04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5.0000000000000001E-4</v>
      </c>
      <c r="N31" s="39"/>
      <c r="O31" s="28"/>
      <c r="P31" s="27"/>
      <c r="Q31" s="27"/>
      <c r="R31" s="27"/>
      <c r="S31" s="27"/>
      <c r="T31" s="27"/>
      <c r="U31" s="78">
        <f t="shared" si="0"/>
        <v>2.5000000000000001E-3</v>
      </c>
      <c r="V31" s="79"/>
      <c r="W31" s="79"/>
      <c r="X31" s="79"/>
      <c r="Y31" s="80"/>
      <c r="Z31" s="32">
        <f>U31*E18</f>
        <v>0.39</v>
      </c>
      <c r="AA31" s="74">
        <f t="shared" si="1"/>
        <v>97.5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0.312</v>
      </c>
      <c r="AA32" s="74">
        <f t="shared" si="1"/>
        <v>86.736000000000004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128"/>
      <c r="G33" s="129"/>
      <c r="H33" s="118"/>
      <c r="I33" s="168"/>
      <c r="J33" s="26"/>
      <c r="K33" s="25"/>
      <c r="L33" s="45"/>
      <c r="M33" s="46">
        <v>0.04</v>
      </c>
      <c r="N33" s="45"/>
      <c r="O33" s="25"/>
      <c r="P33" s="25"/>
      <c r="Q33" s="46"/>
      <c r="R33" s="45"/>
      <c r="S33" s="25"/>
      <c r="T33" s="25"/>
      <c r="U33" s="88">
        <f t="shared" si="0"/>
        <v>0.04</v>
      </c>
      <c r="V33" s="89"/>
      <c r="W33" s="89"/>
      <c r="X33" s="89"/>
      <c r="Y33" s="90"/>
      <c r="Z33" s="18">
        <f>U33*E18</f>
        <v>6.24</v>
      </c>
      <c r="AA33" s="74">
        <f t="shared" si="1"/>
        <v>2808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5.4600000000000009</v>
      </c>
      <c r="AA34" s="74">
        <f t="shared" si="1"/>
        <v>273.00000000000006</v>
      </c>
      <c r="AB34" s="1"/>
      <c r="AC34" s="1"/>
    </row>
    <row r="35" spans="2:29" ht="13.5" customHeight="1">
      <c r="B35" s="17" t="s">
        <v>65</v>
      </c>
      <c r="C35" s="9">
        <v>20</v>
      </c>
      <c r="D35" s="53" t="s">
        <v>11</v>
      </c>
      <c r="E35" s="27">
        <v>4.7000000000000002E-3</v>
      </c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4.7000000000000002E-3</v>
      </c>
      <c r="V35" s="89"/>
      <c r="W35" s="89"/>
      <c r="X35" s="89"/>
      <c r="Y35" s="90"/>
      <c r="Z35" s="18">
        <f>U35*E18</f>
        <v>0.73320000000000007</v>
      </c>
      <c r="AA35" s="74">
        <f t="shared" si="1"/>
        <v>14.664000000000001</v>
      </c>
      <c r="AB35" s="1"/>
      <c r="AC35" s="1"/>
    </row>
    <row r="36" spans="2:29" ht="13.5" customHeight="1">
      <c r="B36" s="17" t="s">
        <v>54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1.56</v>
      </c>
      <c r="AA36" s="74">
        <f t="shared" si="1"/>
        <v>93.600000000000009</v>
      </c>
      <c r="AB36" s="1"/>
      <c r="AC36" s="1"/>
    </row>
    <row r="37" spans="2:29" ht="13.5" customHeight="1">
      <c r="B37" s="17" t="s">
        <v>37</v>
      </c>
      <c r="C37" s="9">
        <v>6</v>
      </c>
      <c r="D37" s="7" t="s">
        <v>14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0.1</v>
      </c>
      <c r="R37" s="25"/>
      <c r="S37" s="25"/>
      <c r="T37" s="25"/>
      <c r="U37" s="78">
        <f t="shared" si="0"/>
        <v>0.1</v>
      </c>
      <c r="V37" s="79"/>
      <c r="W37" s="79"/>
      <c r="X37" s="79"/>
      <c r="Y37" s="80"/>
      <c r="Z37" s="18">
        <f>U37*E18</f>
        <v>15.600000000000001</v>
      </c>
      <c r="AA37" s="74">
        <f t="shared" si="1"/>
        <v>93.600000000000009</v>
      </c>
      <c r="AB37" s="1"/>
      <c r="AC37" s="1"/>
    </row>
    <row r="38" spans="2:29" ht="13.5" customHeight="1">
      <c r="B38" s="17" t="s">
        <v>52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1.56</v>
      </c>
      <c r="AA38" s="74">
        <f t="shared" si="1"/>
        <v>468</v>
      </c>
      <c r="AB38" s="1"/>
      <c r="AC38" s="1"/>
    </row>
    <row r="39" spans="2:29" ht="13.5" customHeight="1">
      <c r="B39" s="17" t="s">
        <v>60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78">
        <f t="shared" si="0"/>
        <v>4.0000000000000002E-4</v>
      </c>
      <c r="V39" s="79"/>
      <c r="W39" s="79"/>
      <c r="X39" s="79"/>
      <c r="Y39" s="80"/>
      <c r="Z39" s="18">
        <f>U39*E18</f>
        <v>6.2400000000000004E-2</v>
      </c>
      <c r="AA39" s="74">
        <f t="shared" si="1"/>
        <v>34.32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29</v>
      </c>
      <c r="V41" s="85"/>
      <c r="W41" s="85"/>
      <c r="X41" s="85"/>
      <c r="Y41" s="86"/>
      <c r="Z41" s="87"/>
      <c r="AA41" s="73">
        <f>SUM(AA20:AA40)</f>
        <v>7768.8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61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2025-07-15T06:37:25Z</cp:lastPrinted>
  <dcterms:created xsi:type="dcterms:W3CDTF">1998-12-08T10:37:05Z</dcterms:created>
  <dcterms:modified xsi:type="dcterms:W3CDTF">2025-07-15T06:38:20Z</dcterms:modified>
</cp:coreProperties>
</file>