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X20" i="1" l="1"/>
  <c r="Y20" i="1" s="1"/>
  <c r="Y42" i="1" s="1"/>
  <c r="L8" i="1"/>
  <c r="B8" i="1" l="1"/>
  <c r="L9" i="1" l="1"/>
</calcChain>
</file>

<file path=xl/sharedStrings.xml><?xml version="1.0" encoding="utf-8"?>
<sst xmlns="http://schemas.openxmlformats.org/spreadsheetml/2006/main" count="91" uniqueCount="70">
  <si>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</si>
  <si>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</si>
  <si>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</si>
  <si>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</si>
  <si>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</si>
  <si>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</si>
  <si>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</si>
  <si>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</si>
  <si>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</si>
  <si>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</si>
  <si>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</si>
  <si>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</si>
  <si>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</si>
  <si>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</si>
  <si>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</si>
  <si>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</si>
  <si>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</si>
  <si>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</si>
  <si>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</si>
  <si>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</si>
  <si>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</si>
  <si>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</si>
  <si>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</si>
  <si>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</si>
  <si>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</si>
  <si>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</si>
  <si>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</si>
  <si>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</si>
  <si>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</si>
  <si>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</si>
  <si>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</si>
  <si>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</si>
  <si>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</si>
  <si>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</si>
  <si>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</si>
  <si>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</si>
  <si>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</si>
  <si>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</si>
  <si>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</si>
  <si>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</si>
  <si>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</si>
  <si>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</si>
  <si>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</si>
  <si>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</si>
  <si>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</si>
  <si>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</si>
  <si>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</si>
  <si>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</si>
  <si>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</si>
  <si>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</si>
  <si>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</si>
  <si>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</si>
  <si>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</si>
  <si>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</si>
  <si>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Директор ____________ М.Б.Шомахова</t>
  </si>
  <si>
    <t>Кисель</t>
  </si>
  <si>
    <t>кисель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</si>
  <si>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</si>
  <si>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</si>
  <si>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</si>
  <si>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</si>
  <si>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</si>
  <si>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</si>
  <si>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</si>
  <si>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</si>
  <si>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</si>
  <si>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</si>
  <si>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соль</t>
  </si>
  <si>
    <t>Меню-требование на выдачу продуктов питания №17</t>
  </si>
  <si>
    <r>
      <t xml:space="preserve">на 23 июля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</si>
</sst>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topLeftCell="A2" zoomScale="86" zoomScaleNormal="86" workbookViewId="0">
      <selection activeCell="L21" sqref="L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68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54</v>
      </c>
      <c r="B2" s="34"/>
      <c r="C2" s="5"/>
      <c r="D2" s="34"/>
      <c r="E2" s="5"/>
      <c r="F2" s="5"/>
      <c r="G2" s="5"/>
      <c r="H2" s="2" t="s">
        <v>69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16</v>
      </c>
      <c r="B5" s="98"/>
      <c r="C5" s="99"/>
      <c r="D5" s="97" t="s">
        <v>17</v>
      </c>
      <c r="E5" s="98"/>
      <c r="F5" s="99"/>
      <c r="G5" s="87" t="s">
        <v>15</v>
      </c>
      <c r="H5" s="87"/>
      <c r="I5" s="87"/>
      <c r="J5" s="87" t="s">
        <v>21</v>
      </c>
      <c r="K5" s="87"/>
      <c r="L5" s="87" t="s">
        <v>20</v>
      </c>
      <c r="M5" s="121"/>
      <c r="N5" s="121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0" t="s">
        <v>19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217</v>
      </c>
      <c r="B8" s="109">
        <f>A8*D8</f>
        <v>13020</v>
      </c>
      <c r="C8" s="111"/>
      <c r="D8" s="116">
        <v>60</v>
      </c>
      <c r="E8" s="117"/>
      <c r="F8" s="118"/>
      <c r="G8" s="79">
        <v>154</v>
      </c>
      <c r="H8" s="79"/>
      <c r="I8" s="79"/>
      <c r="J8" s="80">
        <v>54.39</v>
      </c>
      <c r="K8" s="80"/>
      <c r="L8" s="80">
        <f>G8*J8</f>
        <v>8376.06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6</v>
      </c>
      <c r="H9" s="119"/>
      <c r="I9" s="119"/>
      <c r="J9" s="80">
        <v>54.39</v>
      </c>
      <c r="K9" s="80"/>
      <c r="L9" s="80">
        <f>SUM(L8)</f>
        <v>8376.06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8</v>
      </c>
      <c r="B10" s="136"/>
      <c r="C10" s="145" t="s">
        <v>23</v>
      </c>
      <c r="D10" s="122" t="s">
        <v>7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13</v>
      </c>
      <c r="T10" s="156"/>
      <c r="U10" s="156"/>
      <c r="V10" s="157"/>
      <c r="W10" s="7"/>
      <c r="X10" s="145" t="s">
        <v>12</v>
      </c>
      <c r="Y10" s="145" t="s">
        <v>28</v>
      </c>
      <c r="Z10" s="1"/>
      <c r="AA10" s="1"/>
    </row>
    <row r="11" spans="1:27" ht="12" customHeight="1">
      <c r="A11" s="99" t="s">
        <v>24</v>
      </c>
      <c r="B11" s="145" t="s">
        <v>35</v>
      </c>
      <c r="C11" s="146"/>
      <c r="D11" s="124" t="s">
        <v>22</v>
      </c>
      <c r="E11" s="125"/>
      <c r="F11" s="125"/>
      <c r="G11" s="125"/>
      <c r="H11" s="125"/>
      <c r="I11" s="126"/>
      <c r="J11" s="89" t="s">
        <v>2</v>
      </c>
      <c r="K11" s="89"/>
      <c r="L11" s="89"/>
      <c r="M11" s="89"/>
      <c r="N11" s="89"/>
      <c r="O11" s="89"/>
      <c r="P11" s="88" t="s">
        <v>3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58</v>
      </c>
      <c r="E13" s="137" t="s">
        <v>47</v>
      </c>
      <c r="F13" s="138"/>
      <c r="G13" s="137" t="s">
        <v>66</v>
      </c>
      <c r="H13" s="138"/>
      <c r="I13" s="94"/>
      <c r="J13" s="94"/>
      <c r="K13" s="94" t="s">
        <v>63</v>
      </c>
      <c r="L13" s="94" t="s">
        <v>61</v>
      </c>
      <c r="M13" s="94" t="s">
        <v>36</v>
      </c>
      <c r="N13" s="94" t="s">
        <v>55</v>
      </c>
      <c r="O13" s="94"/>
      <c r="P13" s="94" t="s">
        <v>48</v>
      </c>
      <c r="Q13" s="94" t="s">
        <v>52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154</v>
      </c>
      <c r="E17" s="133">
        <v>154</v>
      </c>
      <c r="F17" s="134"/>
      <c r="G17" s="133">
        <v>154</v>
      </c>
      <c r="H17" s="134"/>
      <c r="I17" s="25"/>
      <c r="J17" s="24"/>
      <c r="K17" s="24">
        <v>154</v>
      </c>
      <c r="L17" s="24">
        <v>154</v>
      </c>
      <c r="M17" s="24">
        <v>154</v>
      </c>
      <c r="N17" s="24">
        <v>154</v>
      </c>
      <c r="O17" s="24"/>
      <c r="P17" s="24">
        <v>154</v>
      </c>
      <c r="Q17" s="24">
        <v>154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3">
        <v>200</v>
      </c>
      <c r="F18" s="134"/>
      <c r="G18" s="143" t="s">
        <v>45</v>
      </c>
      <c r="H18" s="144"/>
      <c r="I18" s="25"/>
      <c r="J18" s="26"/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59</v>
      </c>
      <c r="B19" s="11">
        <v>50</v>
      </c>
      <c r="C19" s="7" t="s">
        <v>11</v>
      </c>
      <c r="D19" s="30">
        <v>2.5000000000000001E-2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2.5000000000000001E-2</v>
      </c>
      <c r="T19" s="110"/>
      <c r="U19" s="110"/>
      <c r="V19" s="110"/>
      <c r="W19" s="111"/>
      <c r="X19" s="33">
        <f>S19*D17</f>
        <v>3.85</v>
      </c>
      <c r="Y19" s="60">
        <f>B19*X19</f>
        <v>192.5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53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9.24</v>
      </c>
      <c r="Y20" s="78">
        <f t="shared" ref="Y20:Y39" si="1">B20*X20</f>
        <v>813.12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>
        <v>3.0000000000000001E-3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109">
        <f t="shared" si="0"/>
        <v>4.3000000000000003E-2</v>
      </c>
      <c r="T21" s="110"/>
      <c r="U21" s="110"/>
      <c r="V21" s="110"/>
      <c r="W21" s="111"/>
      <c r="X21" s="21">
        <f>S21*D17</f>
        <v>6.6220000000000008</v>
      </c>
      <c r="Y21" s="78">
        <f t="shared" si="1"/>
        <v>496.65000000000003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109">
        <f t="shared" si="0"/>
        <v>6.9999999999999999E-4</v>
      </c>
      <c r="T22" s="110"/>
      <c r="U22" s="110"/>
      <c r="V22" s="110"/>
      <c r="W22" s="111"/>
      <c r="X22" s="21">
        <f>S22*D17</f>
        <v>0.10779999999999999</v>
      </c>
      <c r="Y22" s="78">
        <f t="shared" si="1"/>
        <v>80.849999999999994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109">
        <f t="shared" si="0"/>
        <v>0.09</v>
      </c>
      <c r="T23" s="110"/>
      <c r="U23" s="110"/>
      <c r="V23" s="110"/>
      <c r="W23" s="111"/>
      <c r="X23" s="21">
        <f>S23*D17</f>
        <v>13.86</v>
      </c>
      <c r="Y23" s="78">
        <f t="shared" si="1"/>
        <v>679.14</v>
      </c>
      <c r="Z23" s="1"/>
      <c r="AA23" s="1"/>
    </row>
    <row r="24" spans="1:27" ht="12.75" customHeight="1">
      <c r="A24" s="20" t="s">
        <v>64</v>
      </c>
      <c r="B24" s="11">
        <v>50</v>
      </c>
      <c r="C24" s="59" t="s">
        <v>11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2.31</v>
      </c>
      <c r="Y24" s="78">
        <f t="shared" si="1"/>
        <v>115.5</v>
      </c>
      <c r="Z24" s="1"/>
      <c r="AA24" s="1"/>
    </row>
    <row r="25" spans="1:27" ht="12.75" customHeight="1">
      <c r="A25" s="20" t="s">
        <v>32</v>
      </c>
      <c r="B25" s="11">
        <v>55</v>
      </c>
      <c r="C25" s="59" t="s">
        <v>11</v>
      </c>
      <c r="D25" s="30"/>
      <c r="E25" s="55"/>
      <c r="F25" s="56"/>
      <c r="G25" s="57"/>
      <c r="H25" s="58"/>
      <c r="I25" s="29"/>
      <c r="J25" s="75"/>
      <c r="K25" s="31">
        <v>0.05</v>
      </c>
      <c r="L25" s="30"/>
      <c r="M25" s="30"/>
      <c r="N25" s="30"/>
      <c r="O25" s="30"/>
      <c r="P25" s="30"/>
      <c r="Q25" s="30"/>
      <c r="R25" s="30"/>
      <c r="S25" s="109">
        <f t="shared" si="0"/>
        <v>0.05</v>
      </c>
      <c r="T25" s="110"/>
      <c r="U25" s="110"/>
      <c r="V25" s="110"/>
      <c r="W25" s="111"/>
      <c r="X25" s="61">
        <f>S25*D17</f>
        <v>7.7</v>
      </c>
      <c r="Y25" s="78">
        <f t="shared" si="1"/>
        <v>423.5</v>
      </c>
      <c r="Z25" s="1"/>
      <c r="AA25" s="1"/>
    </row>
    <row r="26" spans="1:27" ht="12.75" customHeight="1">
      <c r="A26" s="20" t="s">
        <v>33</v>
      </c>
      <c r="B26" s="11">
        <v>50</v>
      </c>
      <c r="C26" s="7" t="s">
        <v>11</v>
      </c>
      <c r="D26" s="30"/>
      <c r="E26" s="92"/>
      <c r="F26" s="93"/>
      <c r="G26" s="83"/>
      <c r="H26" s="84"/>
      <c r="I26" s="29"/>
      <c r="J26" s="28"/>
      <c r="K26" s="30">
        <v>2.3900000000000002E-3</v>
      </c>
      <c r="L26" s="30"/>
      <c r="M26" s="30"/>
      <c r="N26" s="30"/>
      <c r="O26" s="30"/>
      <c r="P26" s="30"/>
      <c r="Q26" s="30"/>
      <c r="R26" s="30"/>
      <c r="S26" s="109">
        <f t="shared" si="0"/>
        <v>2.3900000000000002E-3</v>
      </c>
      <c r="T26" s="110"/>
      <c r="U26" s="110"/>
      <c r="V26" s="110"/>
      <c r="W26" s="111"/>
      <c r="X26" s="21">
        <f>S26*D17</f>
        <v>0.36806000000000005</v>
      </c>
      <c r="Y26" s="78">
        <f t="shared" si="1"/>
        <v>18.403000000000002</v>
      </c>
      <c r="Z26" s="1"/>
      <c r="AA26" s="1"/>
    </row>
    <row r="27" spans="1:27" ht="12.75" customHeight="1">
      <c r="A27" s="20" t="s">
        <v>65</v>
      </c>
      <c r="B27" s="11">
        <v>250</v>
      </c>
      <c r="C27" s="54" t="s">
        <v>11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109">
        <f t="shared" si="0"/>
        <v>6.0000000000000001E-3</v>
      </c>
      <c r="T27" s="110"/>
      <c r="U27" s="110"/>
      <c r="V27" s="110"/>
      <c r="W27" s="111"/>
      <c r="X27" s="49">
        <f>S27*D17</f>
        <v>0.92400000000000004</v>
      </c>
      <c r="Y27" s="78">
        <f t="shared" si="1"/>
        <v>231</v>
      </c>
      <c r="Z27" s="1"/>
      <c r="AA27" s="1"/>
    </row>
    <row r="28" spans="1:27" ht="12.75" customHeight="1">
      <c r="A28" s="20" t="s">
        <v>38</v>
      </c>
      <c r="B28" s="11">
        <v>45</v>
      </c>
      <c r="C28" s="54" t="s">
        <v>11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7.0000000000000001E-3</v>
      </c>
      <c r="T28" s="110"/>
      <c r="U28" s="110"/>
      <c r="V28" s="110"/>
      <c r="W28" s="111"/>
      <c r="X28" s="49">
        <f>S28*D17</f>
        <v>1.0780000000000001</v>
      </c>
      <c r="Y28" s="78">
        <f t="shared" si="1"/>
        <v>48.510000000000005</v>
      </c>
      <c r="Z28" s="1"/>
      <c r="AA28" s="1"/>
    </row>
    <row r="29" spans="1:27" ht="12.75" customHeight="1">
      <c r="A29" s="20" t="s">
        <v>41</v>
      </c>
      <c r="B29" s="11">
        <v>150</v>
      </c>
      <c r="C29" s="7" t="s">
        <v>11</v>
      </c>
      <c r="D29" s="30"/>
      <c r="E29" s="92"/>
      <c r="F29" s="93"/>
      <c r="G29" s="83"/>
      <c r="H29" s="84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109">
        <f t="shared" si="0"/>
        <v>9.0000000000000011E-3</v>
      </c>
      <c r="T29" s="110"/>
      <c r="U29" s="110"/>
      <c r="V29" s="110"/>
      <c r="W29" s="111"/>
      <c r="X29" s="21">
        <f>S29*D17</f>
        <v>1.3860000000000001</v>
      </c>
      <c r="Y29" s="78">
        <f t="shared" si="1"/>
        <v>207.9</v>
      </c>
      <c r="Z29" s="1"/>
      <c r="AA29" s="1"/>
    </row>
    <row r="30" spans="1:27" ht="12.75" customHeight="1">
      <c r="A30" s="20" t="s">
        <v>49</v>
      </c>
      <c r="B30" s="11">
        <v>278</v>
      </c>
      <c r="C30" s="7" t="s">
        <v>11</v>
      </c>
      <c r="D30" s="30"/>
      <c r="E30" s="92"/>
      <c r="F30" s="93"/>
      <c r="G30" s="83"/>
      <c r="H30" s="84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109">
        <f t="shared" si="0"/>
        <v>2E-3</v>
      </c>
      <c r="T30" s="110"/>
      <c r="U30" s="110"/>
      <c r="V30" s="110"/>
      <c r="W30" s="111"/>
      <c r="X30" s="21">
        <f>S30*D17</f>
        <v>0.308</v>
      </c>
      <c r="Y30" s="78">
        <f t="shared" si="1"/>
        <v>85.623999999999995</v>
      </c>
      <c r="Z30" s="1"/>
      <c r="AA30" s="1"/>
    </row>
    <row r="31" spans="1:27" ht="12.75" customHeight="1">
      <c r="A31" s="20" t="s">
        <v>50</v>
      </c>
      <c r="B31" s="11">
        <v>600</v>
      </c>
      <c r="C31" s="7" t="s">
        <v>11</v>
      </c>
      <c r="D31" s="30"/>
      <c r="E31" s="92"/>
      <c r="F31" s="93"/>
      <c r="G31" s="83"/>
      <c r="H31" s="84"/>
      <c r="I31" s="29"/>
      <c r="J31" s="28"/>
      <c r="K31" s="40"/>
      <c r="L31" s="31">
        <v>4.2799999999999998E-2</v>
      </c>
      <c r="M31" s="30"/>
      <c r="N31" s="30"/>
      <c r="O31" s="30"/>
      <c r="P31" s="30"/>
      <c r="Q31" s="30"/>
      <c r="R31" s="30"/>
      <c r="S31" s="109">
        <f t="shared" si="0"/>
        <v>4.2799999999999998E-2</v>
      </c>
      <c r="T31" s="110"/>
      <c r="U31" s="110"/>
      <c r="V31" s="110"/>
      <c r="W31" s="111"/>
      <c r="X31" s="21">
        <f>S31*D17</f>
        <v>6.5911999999999997</v>
      </c>
      <c r="Y31" s="78">
        <f t="shared" si="1"/>
        <v>3954.72</v>
      </c>
      <c r="Z31" s="1"/>
      <c r="AA31" s="1"/>
    </row>
    <row r="32" spans="1:27" ht="12.75" customHeight="1">
      <c r="A32" s="20" t="s">
        <v>37</v>
      </c>
      <c r="B32" s="11">
        <v>6</v>
      </c>
      <c r="C32" s="7" t="s">
        <v>14</v>
      </c>
      <c r="D32" s="30"/>
      <c r="E32" s="81"/>
      <c r="F32" s="82"/>
      <c r="G32" s="114"/>
      <c r="H32" s="115"/>
      <c r="I32" s="29"/>
      <c r="J32" s="28"/>
      <c r="K32" s="40"/>
      <c r="L32" s="31">
        <v>0.02</v>
      </c>
      <c r="M32" s="42"/>
      <c r="N32" s="31"/>
      <c r="O32" s="30"/>
      <c r="P32" s="40">
        <v>0.3</v>
      </c>
      <c r="Q32" s="30"/>
      <c r="R32" s="30"/>
      <c r="S32" s="116">
        <f>P32</f>
        <v>0.3</v>
      </c>
      <c r="T32" s="117"/>
      <c r="U32" s="117"/>
      <c r="V32" s="117"/>
      <c r="W32" s="118"/>
      <c r="X32" s="61">
        <f>S32*D17</f>
        <v>46.199999999999996</v>
      </c>
      <c r="Y32" s="78">
        <f t="shared" si="1"/>
        <v>277.2</v>
      </c>
      <c r="Z32" s="1"/>
      <c r="AA32" s="1"/>
    </row>
    <row r="33" spans="1:27" ht="12.75" customHeight="1">
      <c r="A33" s="20" t="s">
        <v>40</v>
      </c>
      <c r="B33" s="11">
        <v>50</v>
      </c>
      <c r="C33" s="7" t="s">
        <v>11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109">
        <f t="shared" si="0"/>
        <v>0.03</v>
      </c>
      <c r="T33" s="110"/>
      <c r="U33" s="110"/>
      <c r="V33" s="110"/>
      <c r="W33" s="111"/>
      <c r="X33" s="21">
        <f>S33*D17</f>
        <v>4.62</v>
      </c>
      <c r="Y33" s="78">
        <f t="shared" si="1"/>
        <v>231</v>
      </c>
      <c r="Z33" s="1"/>
      <c r="AA33" s="1"/>
    </row>
    <row r="34" spans="1:27" ht="12.75" customHeight="1">
      <c r="A34" s="20" t="s">
        <v>67</v>
      </c>
      <c r="B34" s="11">
        <v>20</v>
      </c>
      <c r="C34" s="65" t="s">
        <v>11</v>
      </c>
      <c r="D34" s="30">
        <v>4.0000000000000001E-3</v>
      </c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4.0000000000000001E-3</v>
      </c>
      <c r="T34" s="110"/>
      <c r="U34" s="110"/>
      <c r="V34" s="110"/>
      <c r="W34" s="111"/>
      <c r="X34" s="33">
        <f>S34*D17</f>
        <v>0.61599999999999999</v>
      </c>
      <c r="Y34" s="78">
        <f t="shared" si="1"/>
        <v>12.32</v>
      </c>
      <c r="Z34" s="1"/>
    </row>
    <row r="35" spans="1:27" ht="12.75" customHeight="1">
      <c r="A35" s="20" t="s">
        <v>56</v>
      </c>
      <c r="B35" s="11">
        <v>200</v>
      </c>
      <c r="C35" s="7" t="s">
        <v>11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0.61599999999999999</v>
      </c>
      <c r="Y35" s="78">
        <f t="shared" si="1"/>
        <v>123.2</v>
      </c>
      <c r="Z35" s="1"/>
      <c r="AA35" s="1"/>
    </row>
    <row r="36" spans="1:27" ht="12.75" customHeight="1">
      <c r="A36" s="20" t="s">
        <v>51</v>
      </c>
      <c r="B36" s="11">
        <v>100</v>
      </c>
      <c r="C36" s="77" t="s">
        <v>11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109">
        <f t="shared" si="0"/>
        <v>5.0000000000000001E-3</v>
      </c>
      <c r="T36" s="110"/>
      <c r="U36" s="110"/>
      <c r="V36" s="110"/>
      <c r="W36" s="111"/>
      <c r="X36" s="21">
        <f>S36*D17</f>
        <v>0.77</v>
      </c>
      <c r="Y36" s="78">
        <f t="shared" si="1"/>
        <v>77</v>
      </c>
      <c r="Z36" s="1"/>
      <c r="AA36" s="1"/>
    </row>
    <row r="37" spans="1:27" ht="12.75" customHeight="1">
      <c r="A37" s="20" t="s">
        <v>43</v>
      </c>
      <c r="B37" s="11">
        <v>861</v>
      </c>
      <c r="C37" s="65" t="s">
        <v>11</v>
      </c>
      <c r="D37" s="30"/>
      <c r="E37" s="62"/>
      <c r="F37" s="63"/>
      <c r="G37" s="83"/>
      <c r="H37" s="84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109">
        <f t="shared" si="0"/>
        <v>0</v>
      </c>
      <c r="T37" s="110"/>
      <c r="U37" s="110"/>
      <c r="V37" s="110"/>
      <c r="W37" s="111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46</v>
      </c>
      <c r="B38" s="11">
        <v>500</v>
      </c>
      <c r="C38" s="7" t="s">
        <v>11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109">
        <f t="shared" si="0"/>
        <v>6.9999999999999999E-4</v>
      </c>
      <c r="T38" s="110"/>
      <c r="U38" s="110"/>
      <c r="V38" s="110"/>
      <c r="W38" s="111"/>
      <c r="X38" s="33">
        <f>S38*D17</f>
        <v>0.10779999999999999</v>
      </c>
      <c r="Y38" s="78">
        <f t="shared" si="1"/>
        <v>53.9</v>
      </c>
      <c r="Z38" s="1"/>
      <c r="AA38" s="1"/>
    </row>
    <row r="39" spans="1:27" ht="12.75" customHeight="1">
      <c r="A39" s="20" t="s">
        <v>62</v>
      </c>
      <c r="B39" s="11">
        <v>55</v>
      </c>
      <c r="C39" s="65" t="s">
        <v>11</v>
      </c>
      <c r="D39" s="30"/>
      <c r="E39" s="92"/>
      <c r="F39" s="93"/>
      <c r="G39" s="83"/>
      <c r="H39" s="120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109">
        <f t="shared" si="0"/>
        <v>0.03</v>
      </c>
      <c r="T39" s="110"/>
      <c r="U39" s="110"/>
      <c r="V39" s="110"/>
      <c r="W39" s="111"/>
      <c r="X39" s="21">
        <f>D17*S39</f>
        <v>4.62</v>
      </c>
      <c r="Y39" s="78">
        <f t="shared" si="1"/>
        <v>254.1</v>
      </c>
      <c r="Z39" s="1"/>
      <c r="AA39" s="1"/>
    </row>
    <row r="40" spans="1:27" ht="12.75" customHeight="1">
      <c r="A40" s="20" t="s">
        <v>60</v>
      </c>
      <c r="B40" s="11">
        <v>40</v>
      </c>
      <c r="C40" s="65" t="s">
        <v>11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29</v>
      </c>
      <c r="T42" s="153"/>
      <c r="U42" s="153"/>
      <c r="V42" s="153"/>
      <c r="W42" s="154"/>
      <c r="X42" s="155"/>
      <c r="Y42" s="76">
        <f>SUM(Y19:Y41)</f>
        <v>8376.1369999999988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10</v>
      </c>
      <c r="B44" s="5"/>
      <c r="C44" s="5"/>
      <c r="D44" s="34"/>
      <c r="E44" s="5"/>
      <c r="F44" s="5"/>
      <c r="G44" s="5"/>
      <c r="H44" s="13" t="s">
        <v>9</v>
      </c>
      <c r="I44" s="5"/>
      <c r="J44" s="5"/>
      <c r="K44" s="5"/>
      <c r="L44" s="5"/>
      <c r="M44" s="5"/>
      <c r="N44" s="13" t="s">
        <v>44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2025-07-10T06:35:23Z</cp:lastPrinted>
  <dcterms:created xsi:type="dcterms:W3CDTF">1998-12-08T10:37:05Z</dcterms:created>
  <dcterms:modified xsi:type="dcterms:W3CDTF">2025-07-23T05:59:36Z</dcterms:modified>
</cp:coreProperties>
</file>