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230" windowWidth="9495" windowHeight="38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X38" i="1" l="1"/>
  <c r="Y38" i="1" s="1"/>
  <c r="X39" i="1" l="1"/>
  <c r="Y39" i="1" s="1"/>
  <c r="X37" i="1" l="1"/>
  <c r="Y37" i="1" s="1"/>
  <c r="X36" i="1"/>
  <c r="Y36" i="1" s="1"/>
  <c r="X35" i="1"/>
  <c r="Y35" i="1" s="1"/>
  <c r="X20" i="1"/>
  <c r="Y20" i="1" s="1"/>
  <c r="X25" i="1" l="1"/>
  <c r="Y25" i="1" s="1"/>
  <c r="X24" i="1"/>
  <c r="Y24" i="1" s="1"/>
  <c r="X33" i="1" l="1"/>
  <c r="Y33" i="1" s="1"/>
  <c r="X32" i="1"/>
  <c r="Y32" i="1" s="1"/>
  <c r="X31" i="1"/>
  <c r="Y31" i="1" s="1"/>
  <c r="X28" i="1"/>
  <c r="Y28" i="1" s="1"/>
  <c r="X27" i="1"/>
  <c r="Y27" i="1" s="1"/>
  <c r="X26" i="1"/>
  <c r="Y26" i="1" s="1"/>
  <c r="X23" i="1"/>
  <c r="Y23" i="1" s="1"/>
  <c r="X22" i="1"/>
  <c r="Y22" i="1" s="1"/>
  <c r="X21" i="1"/>
  <c r="Y21" i="1" s="1"/>
  <c r="X34" i="1"/>
  <c r="Y34" i="1" s="1"/>
  <c r="X30" i="1"/>
  <c r="Y30" i="1" s="1"/>
  <c r="X29" i="1"/>
  <c r="Y29" i="1" s="1"/>
  <c r="Y40" i="1" l="1"/>
  <c r="L8" i="1"/>
  <c r="B8" i="1" l="1"/>
  <c r="L9" i="1" l="1"/>
</calcChain>
</file>

<file path=xl/sharedStrings.xml><?xml version="1.0" encoding="utf-8"?>
<sst xmlns="http://schemas.openxmlformats.org/spreadsheetml/2006/main" count="87" uniqueCount="65">
  <si>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</si>
  <si>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</si>
  <si>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</si>
  <si>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</si>
  <si>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</si>
  <si>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</si>
  <si>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</si>
  <si>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</si>
  <si>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</si>
  <si>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</si>
  <si>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</si>
  <si>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</si>
  <si>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</si>
  <si>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</si>
  <si>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</si>
  <si>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</si>
  <si>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</si>
  <si>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</si>
  <si>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</si>
  <si>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</si>
  <si>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</si>
  <si>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</si>
  <si>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</si>
  <si>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</si>
  <si>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</si>
  <si>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</si>
  <si>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</si>
  <si>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</si>
  <si>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</si>
  <si>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</si>
  <si>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</si>
  <si>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</si>
  <si>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</si>
  <si>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</si>
  <si>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</si>
  <si>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</si>
  <si>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</si>
  <si>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</si>
  <si>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</si>
  <si>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сахар</t>
  </si>
  <si>
    <t>масло растит.</t>
  </si>
  <si>
    <t>томат</t>
  </si>
  <si>
    <t>чай</t>
  </si>
  <si>
    <t>масло слив.</t>
  </si>
  <si>
    <t xml:space="preserve">Чай </t>
  </si>
  <si>
    <t xml:space="preserve">сметана </t>
  </si>
  <si>
    <t>соль на весь день</t>
  </si>
  <si>
    <t>Директор ____________ М.Б.Шомахова</t>
  </si>
  <si>
    <t>вермишель</t>
  </si>
  <si>
    <t>Бутерброд с маслом</t>
  </si>
  <si>
    <t>Суп  молочный с вермишелью</t>
  </si>
  <si>
    <t>Компот из яблок</t>
  </si>
  <si>
    <t>яблоки</t>
  </si>
  <si>
    <t>творог</t>
  </si>
  <si>
    <t>крупа манная</t>
  </si>
  <si>
    <t>Шеф-повар ___________    Уначева Р.Т.   Тарчокова Н.У.__________</t>
  </si>
  <si>
    <t>мука</t>
  </si>
  <si>
    <t>Рассольник со сметаной</t>
  </si>
  <si>
    <t>перловка</t>
  </si>
  <si>
    <t>огурцы соленые</t>
  </si>
  <si>
    <t>Рагу куриное</t>
  </si>
  <si>
    <t>куриная грудка</t>
  </si>
  <si>
    <t>Меню-требование на выдачу продуктов питания №18</t>
  </si>
  <si>
    <r>
      <t xml:space="preserve">на 24  июля   2025г   </t>
    </r>
    <r>
      <rPr>
        <b/>
        <u/>
        <sz val="10"/>
        <rFont val="Arial Cyr"/>
        <charset val="204"/>
      </rPr>
      <t>2 неделя (четверг)</t>
    </r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</si>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</sst>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0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K21" sqref="K21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11" style="39" customWidth="1"/>
    <col min="5" max="5" width="4.85546875" customWidth="1"/>
    <col min="6" max="6" width="2.5703125" customWidth="1"/>
    <col min="7" max="7" width="2.85546875" customWidth="1"/>
    <col min="8" max="8" width="7.140625" customWidth="1"/>
    <col min="9" max="9" width="5.42578125" customWidth="1"/>
    <col min="10" max="10" width="9" customWidth="1"/>
    <col min="11" max="11" width="10.85546875" customWidth="1"/>
    <col min="12" max="12" width="9.85546875" customWidth="1"/>
    <col min="13" max="13" width="8.7109375" customWidth="1"/>
    <col min="14" max="14" width="7.42578125" customWidth="1"/>
    <col min="15" max="15" width="4.28515625" customWidth="1"/>
    <col min="16" max="16" width="7.5703125" customWidth="1"/>
    <col min="17" max="17" width="8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62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47</v>
      </c>
      <c r="B2" s="34"/>
      <c r="C2" s="5"/>
      <c r="D2" s="34"/>
      <c r="E2" s="5"/>
      <c r="F2" s="5"/>
      <c r="G2" s="5"/>
      <c r="H2" s="2" t="s">
        <v>63</v>
      </c>
      <c r="I2" s="2"/>
      <c r="J2" s="2"/>
      <c r="K2" s="2"/>
      <c r="L2" s="5"/>
      <c r="M2" s="13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83" t="s">
        <v>16</v>
      </c>
      <c r="B5" s="84"/>
      <c r="C5" s="85"/>
      <c r="D5" s="83" t="s">
        <v>17</v>
      </c>
      <c r="E5" s="84"/>
      <c r="F5" s="85"/>
      <c r="G5" s="73" t="s">
        <v>15</v>
      </c>
      <c r="H5" s="73"/>
      <c r="I5" s="73"/>
      <c r="J5" s="73" t="s">
        <v>21</v>
      </c>
      <c r="K5" s="73"/>
      <c r="L5" s="73" t="s">
        <v>20</v>
      </c>
      <c r="M5" s="119"/>
      <c r="N5" s="119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28"/>
      <c r="B6" s="129"/>
      <c r="C6" s="130"/>
      <c r="D6" s="86"/>
      <c r="E6" s="87"/>
      <c r="F6" s="88"/>
      <c r="G6" s="119"/>
      <c r="H6" s="119"/>
      <c r="I6" s="119"/>
      <c r="J6" s="73"/>
      <c r="K6" s="73"/>
      <c r="L6" s="119"/>
      <c r="M6" s="119"/>
      <c r="N6" s="119"/>
      <c r="O6" s="5"/>
      <c r="P6" s="2"/>
      <c r="Q6" s="2"/>
      <c r="R6" s="5"/>
      <c r="S6" s="71"/>
      <c r="T6" s="72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28" t="s">
        <v>19</v>
      </c>
      <c r="C7" s="130"/>
      <c r="D7" s="89"/>
      <c r="E7" s="90"/>
      <c r="F7" s="91"/>
      <c r="G7" s="119"/>
      <c r="H7" s="119"/>
      <c r="I7" s="119"/>
      <c r="J7" s="73"/>
      <c r="K7" s="73"/>
      <c r="L7" s="119"/>
      <c r="M7" s="119"/>
      <c r="N7" s="119"/>
      <c r="O7" s="2"/>
      <c r="P7" s="2"/>
      <c r="Q7" s="2"/>
      <c r="R7" s="5"/>
      <c r="S7" s="71"/>
      <c r="T7" s="72"/>
      <c r="U7" s="2"/>
      <c r="V7" s="2"/>
      <c r="W7" s="2"/>
      <c r="X7" s="2"/>
      <c r="Y7" s="2"/>
    </row>
    <row r="8" spans="1:27" ht="12.75" customHeight="1">
      <c r="A8" s="7">
        <v>219</v>
      </c>
      <c r="B8" s="117">
        <f>A8*D8</f>
        <v>13140</v>
      </c>
      <c r="C8" s="118"/>
      <c r="D8" s="100">
        <v>60</v>
      </c>
      <c r="E8" s="101"/>
      <c r="F8" s="102"/>
      <c r="G8" s="104">
        <v>167</v>
      </c>
      <c r="H8" s="104"/>
      <c r="I8" s="104"/>
      <c r="J8" s="105">
        <v>56.04</v>
      </c>
      <c r="K8" s="105"/>
      <c r="L8" s="105">
        <f>G8*J8</f>
        <v>9358.68</v>
      </c>
      <c r="M8" s="105"/>
      <c r="N8" s="10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03" t="s">
        <v>6</v>
      </c>
      <c r="H9" s="103"/>
      <c r="I9" s="103"/>
      <c r="J9" s="105">
        <v>56.04</v>
      </c>
      <c r="K9" s="105"/>
      <c r="L9" s="105">
        <f>SUM(L8)</f>
        <v>9358.68</v>
      </c>
      <c r="M9" s="105"/>
      <c r="N9" s="10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1" t="s">
        <v>8</v>
      </c>
      <c r="B10" s="137"/>
      <c r="C10" s="138" t="s">
        <v>23</v>
      </c>
      <c r="D10" s="120" t="s">
        <v>7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2" t="s">
        <v>13</v>
      </c>
      <c r="T10" s="154"/>
      <c r="U10" s="154"/>
      <c r="V10" s="155"/>
      <c r="W10" s="7"/>
      <c r="X10" s="138" t="s">
        <v>12</v>
      </c>
      <c r="Y10" s="138" t="s">
        <v>28</v>
      </c>
      <c r="Z10" s="1"/>
      <c r="AA10" s="1"/>
    </row>
    <row r="11" spans="1:27" ht="12" customHeight="1">
      <c r="A11" s="85" t="s">
        <v>24</v>
      </c>
      <c r="B11" s="138" t="s">
        <v>35</v>
      </c>
      <c r="C11" s="139"/>
      <c r="D11" s="122" t="s">
        <v>22</v>
      </c>
      <c r="E11" s="123"/>
      <c r="F11" s="123"/>
      <c r="G11" s="123"/>
      <c r="H11" s="123"/>
      <c r="I11" s="124"/>
      <c r="J11" s="75" t="s">
        <v>2</v>
      </c>
      <c r="K11" s="75"/>
      <c r="L11" s="75"/>
      <c r="M11" s="75"/>
      <c r="N11" s="75"/>
      <c r="O11" s="75"/>
      <c r="P11" s="74" t="s">
        <v>3</v>
      </c>
      <c r="Q11" s="75"/>
      <c r="R11" s="75"/>
      <c r="S11" s="156"/>
      <c r="T11" s="157"/>
      <c r="U11" s="157"/>
      <c r="V11" s="158"/>
      <c r="W11" s="15"/>
      <c r="X11" s="162"/>
      <c r="Y11" s="139"/>
      <c r="Z11" s="1"/>
      <c r="AA11" s="1"/>
    </row>
    <row r="12" spans="1:27" ht="8.25" customHeight="1">
      <c r="A12" s="136"/>
      <c r="B12" s="139"/>
      <c r="C12" s="139"/>
      <c r="D12" s="125"/>
      <c r="E12" s="126"/>
      <c r="F12" s="126"/>
      <c r="G12" s="126"/>
      <c r="H12" s="126"/>
      <c r="I12" s="127"/>
      <c r="J12" s="77"/>
      <c r="K12" s="77"/>
      <c r="L12" s="77"/>
      <c r="M12" s="77"/>
      <c r="N12" s="77"/>
      <c r="O12" s="77"/>
      <c r="P12" s="76"/>
      <c r="Q12" s="77"/>
      <c r="R12" s="77"/>
      <c r="S12" s="156"/>
      <c r="T12" s="157"/>
      <c r="U12" s="157"/>
      <c r="V12" s="158"/>
      <c r="W12" s="15"/>
      <c r="X12" s="162"/>
      <c r="Y12" s="139"/>
      <c r="Z12" s="1"/>
      <c r="AA12" s="1"/>
    </row>
    <row r="13" spans="1:27" ht="10.5" customHeight="1">
      <c r="A13" s="136"/>
      <c r="B13" s="139"/>
      <c r="C13" s="139"/>
      <c r="D13" s="133" t="s">
        <v>50</v>
      </c>
      <c r="E13" s="106" t="s">
        <v>44</v>
      </c>
      <c r="F13" s="107"/>
      <c r="G13" s="106" t="s">
        <v>49</v>
      </c>
      <c r="H13" s="107"/>
      <c r="I13" s="80"/>
      <c r="J13" s="80"/>
      <c r="K13" s="80" t="s">
        <v>57</v>
      </c>
      <c r="L13" s="80" t="s">
        <v>60</v>
      </c>
      <c r="M13" s="80" t="s">
        <v>36</v>
      </c>
      <c r="N13" s="80" t="s">
        <v>51</v>
      </c>
      <c r="O13" s="80"/>
      <c r="P13" s="80" t="s">
        <v>64</v>
      </c>
      <c r="Q13" s="80" t="s">
        <v>44</v>
      </c>
      <c r="R13" s="80"/>
      <c r="S13" s="156"/>
      <c r="T13" s="157"/>
      <c r="U13" s="157"/>
      <c r="V13" s="158"/>
      <c r="W13" s="15"/>
      <c r="X13" s="162"/>
      <c r="Y13" s="139"/>
      <c r="Z13" s="1"/>
      <c r="AA13" s="1"/>
    </row>
    <row r="14" spans="1:27" ht="10.5" customHeight="1">
      <c r="A14" s="136"/>
      <c r="B14" s="139"/>
      <c r="C14" s="139"/>
      <c r="D14" s="134"/>
      <c r="E14" s="108"/>
      <c r="F14" s="109"/>
      <c r="G14" s="108"/>
      <c r="H14" s="10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156"/>
      <c r="T14" s="157"/>
      <c r="U14" s="157"/>
      <c r="V14" s="158"/>
      <c r="W14" s="15"/>
      <c r="X14" s="162"/>
      <c r="Y14" s="139"/>
      <c r="Z14" s="1"/>
      <c r="AA14" s="1"/>
    </row>
    <row r="15" spans="1:27" ht="36" customHeight="1">
      <c r="A15" s="130"/>
      <c r="B15" s="140"/>
      <c r="C15" s="140"/>
      <c r="D15" s="135"/>
      <c r="E15" s="110"/>
      <c r="F15" s="111"/>
      <c r="G15" s="110"/>
      <c r="H15" s="11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159"/>
      <c r="T15" s="160"/>
      <c r="U15" s="160"/>
      <c r="V15" s="161"/>
      <c r="W15" s="15"/>
      <c r="X15" s="163"/>
      <c r="Y15" s="140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8">
        <v>5</v>
      </c>
      <c r="F16" s="99"/>
      <c r="G16" s="92">
        <v>6</v>
      </c>
      <c r="H16" s="94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92">
        <v>17</v>
      </c>
      <c r="T16" s="93"/>
      <c r="U16" s="93"/>
      <c r="V16" s="93"/>
      <c r="W16" s="94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167</v>
      </c>
      <c r="E17" s="131">
        <v>167</v>
      </c>
      <c r="F17" s="132"/>
      <c r="G17" s="131">
        <v>167</v>
      </c>
      <c r="H17" s="132"/>
      <c r="I17" s="25"/>
      <c r="J17" s="24"/>
      <c r="K17" s="24">
        <v>167</v>
      </c>
      <c r="L17" s="24">
        <v>167</v>
      </c>
      <c r="M17" s="24">
        <v>167</v>
      </c>
      <c r="N17" s="24">
        <v>167</v>
      </c>
      <c r="O17" s="24"/>
      <c r="P17" s="24">
        <v>167</v>
      </c>
      <c r="Q17" s="24">
        <v>167</v>
      </c>
      <c r="R17" s="24"/>
      <c r="S17" s="164"/>
      <c r="T17" s="165"/>
      <c r="U17" s="165"/>
      <c r="V17" s="165"/>
      <c r="W17" s="166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1">
        <v>200</v>
      </c>
      <c r="F18" s="132"/>
      <c r="G18" s="145"/>
      <c r="H18" s="146"/>
      <c r="I18" s="25"/>
      <c r="J18" s="26"/>
      <c r="K18" s="26">
        <v>200</v>
      </c>
      <c r="L18" s="26">
        <v>140</v>
      </c>
      <c r="M18" s="26">
        <v>50</v>
      </c>
      <c r="N18" s="26">
        <v>200</v>
      </c>
      <c r="O18" s="26"/>
      <c r="P18" s="27">
        <v>60</v>
      </c>
      <c r="Q18" s="26">
        <v>200</v>
      </c>
      <c r="R18" s="26"/>
      <c r="S18" s="167"/>
      <c r="T18" s="168"/>
      <c r="U18" s="168"/>
      <c r="V18" s="168"/>
      <c r="W18" s="169"/>
      <c r="X18" s="23"/>
      <c r="Y18" s="22"/>
      <c r="Z18" s="1"/>
    </row>
    <row r="19" spans="1:27" ht="12.75" customHeight="1">
      <c r="A19" s="20" t="s">
        <v>48</v>
      </c>
      <c r="B19" s="11">
        <v>42</v>
      </c>
      <c r="C19" s="7" t="s">
        <v>11</v>
      </c>
      <c r="D19" s="40">
        <v>2.5000000000000001E-2</v>
      </c>
      <c r="E19" s="78"/>
      <c r="F19" s="79"/>
      <c r="G19" s="112"/>
      <c r="H19" s="114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95">
        <f>R19+Q19+P19+O19+N19+M19+L19+K19+J19+I19+G19+E19+D19</f>
        <v>2.5000000000000001E-2</v>
      </c>
      <c r="T19" s="96"/>
      <c r="U19" s="96"/>
      <c r="V19" s="96"/>
      <c r="W19" s="97"/>
      <c r="X19" s="33">
        <f>S19*D17</f>
        <v>4.1749999999999998</v>
      </c>
      <c r="Y19" s="55">
        <f>B19*X19</f>
        <v>175.35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78"/>
      <c r="F20" s="79"/>
      <c r="G20" s="112"/>
      <c r="H20" s="114"/>
      <c r="I20" s="29"/>
      <c r="J20" s="28"/>
      <c r="K20" s="30"/>
      <c r="L20" s="30"/>
      <c r="M20" s="30"/>
      <c r="N20" s="30"/>
      <c r="O20" s="30"/>
      <c r="P20" s="30">
        <v>0.01</v>
      </c>
      <c r="Q20" s="30"/>
      <c r="R20" s="30"/>
      <c r="S20" s="95">
        <f t="shared" ref="S20:S39" si="0">R20+Q20+P20+O20+N20+M20+L20+K20+J20+I20+G20+E20+D20</f>
        <v>6.0000000000000005E-2</v>
      </c>
      <c r="T20" s="96"/>
      <c r="U20" s="96"/>
      <c r="V20" s="96"/>
      <c r="W20" s="97"/>
      <c r="X20" s="21">
        <f>S20*D17</f>
        <v>10.020000000000001</v>
      </c>
      <c r="Y20" s="70">
        <f t="shared" ref="Y20:Y39" si="1">B20*X20</f>
        <v>881.7600000000001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11</v>
      </c>
      <c r="D21" s="31"/>
      <c r="E21" s="78">
        <v>0.01</v>
      </c>
      <c r="F21" s="79"/>
      <c r="G21" s="112"/>
      <c r="H21" s="114"/>
      <c r="I21" s="29"/>
      <c r="J21" s="28"/>
      <c r="K21" s="40"/>
      <c r="L21" s="30"/>
      <c r="M21" s="30"/>
      <c r="N21" s="30">
        <v>0.01</v>
      </c>
      <c r="O21" s="30"/>
      <c r="P21" s="30">
        <v>0.01</v>
      </c>
      <c r="Q21" s="31">
        <v>0.01</v>
      </c>
      <c r="R21" s="30"/>
      <c r="S21" s="95">
        <f t="shared" si="0"/>
        <v>0.04</v>
      </c>
      <c r="T21" s="96"/>
      <c r="U21" s="96"/>
      <c r="V21" s="96"/>
      <c r="W21" s="97"/>
      <c r="X21" s="21">
        <f>S21*D17</f>
        <v>6.68</v>
      </c>
      <c r="Y21" s="70">
        <f t="shared" si="1"/>
        <v>501</v>
      </c>
      <c r="Z21" s="1"/>
      <c r="AA21" s="1"/>
    </row>
    <row r="22" spans="1:27" ht="12.75" customHeight="1">
      <c r="A22" s="20" t="s">
        <v>42</v>
      </c>
      <c r="B22" s="11">
        <v>750</v>
      </c>
      <c r="C22" s="7" t="s">
        <v>11</v>
      </c>
      <c r="D22" s="30"/>
      <c r="E22" s="78">
        <v>5.0000000000000001E-4</v>
      </c>
      <c r="F22" s="79"/>
      <c r="G22" s="112"/>
      <c r="H22" s="114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95">
        <f t="shared" si="0"/>
        <v>1E-3</v>
      </c>
      <c r="T22" s="96"/>
      <c r="U22" s="96"/>
      <c r="V22" s="96"/>
      <c r="W22" s="97"/>
      <c r="X22" s="21">
        <f>S22*D17</f>
        <v>0.16700000000000001</v>
      </c>
      <c r="Y22" s="70">
        <f t="shared" si="1"/>
        <v>125.25000000000001</v>
      </c>
      <c r="Z22" s="1"/>
      <c r="AA22" s="1"/>
    </row>
    <row r="23" spans="1:27" ht="12.75" customHeight="1">
      <c r="A23" s="20" t="s">
        <v>30</v>
      </c>
      <c r="B23" s="11">
        <v>49</v>
      </c>
      <c r="C23" s="7" t="s">
        <v>11</v>
      </c>
      <c r="D23" s="30"/>
      <c r="E23" s="78"/>
      <c r="F23" s="79"/>
      <c r="G23" s="112">
        <v>0.03</v>
      </c>
      <c r="H23" s="114"/>
      <c r="I23" s="29"/>
      <c r="J23" s="28"/>
      <c r="K23" s="30"/>
      <c r="L23" s="30"/>
      <c r="M23" s="30">
        <v>0.05</v>
      </c>
      <c r="N23" s="30"/>
      <c r="O23" s="30"/>
      <c r="P23" s="30"/>
      <c r="Q23" s="30"/>
      <c r="R23" s="30"/>
      <c r="S23" s="95">
        <f t="shared" si="0"/>
        <v>0.08</v>
      </c>
      <c r="T23" s="96"/>
      <c r="U23" s="96"/>
      <c r="V23" s="96"/>
      <c r="W23" s="97"/>
      <c r="X23" s="21">
        <f>S23*D17</f>
        <v>13.36</v>
      </c>
      <c r="Y23" s="70">
        <f t="shared" si="1"/>
        <v>654.64</v>
      </c>
      <c r="Z23" s="1"/>
      <c r="AA23" s="1"/>
    </row>
    <row r="24" spans="1:27" ht="12.75" customHeight="1">
      <c r="A24" s="20" t="s">
        <v>32</v>
      </c>
      <c r="B24" s="11">
        <v>55</v>
      </c>
      <c r="C24" s="54" t="s">
        <v>11</v>
      </c>
      <c r="D24" s="30"/>
      <c r="E24" s="50"/>
      <c r="F24" s="51"/>
      <c r="G24" s="52"/>
      <c r="H24" s="53"/>
      <c r="I24" s="29"/>
      <c r="J24" s="28"/>
      <c r="K24" s="40">
        <v>0.05</v>
      </c>
      <c r="L24" s="30">
        <v>0.1</v>
      </c>
      <c r="M24" s="30"/>
      <c r="N24" s="30"/>
      <c r="O24" s="30"/>
      <c r="P24" s="30"/>
      <c r="Q24" s="30"/>
      <c r="R24" s="30"/>
      <c r="S24" s="95">
        <f t="shared" si="0"/>
        <v>0.15000000000000002</v>
      </c>
      <c r="T24" s="96"/>
      <c r="U24" s="96"/>
      <c r="V24" s="96"/>
      <c r="W24" s="97"/>
      <c r="X24" s="56">
        <f>S24*D17</f>
        <v>25.050000000000004</v>
      </c>
      <c r="Y24" s="70">
        <f t="shared" si="1"/>
        <v>1377.7500000000002</v>
      </c>
      <c r="Z24" s="1"/>
      <c r="AA24" s="1"/>
    </row>
    <row r="25" spans="1:27" ht="12.75" customHeight="1">
      <c r="A25" s="20" t="s">
        <v>56</v>
      </c>
      <c r="B25" s="11">
        <v>50</v>
      </c>
      <c r="C25" s="54" t="s">
        <v>11</v>
      </c>
      <c r="D25" s="30"/>
      <c r="E25" s="50"/>
      <c r="F25" s="51"/>
      <c r="G25" s="52"/>
      <c r="H25" s="53"/>
      <c r="I25" s="29"/>
      <c r="J25" s="67"/>
      <c r="K25" s="30"/>
      <c r="L25" s="30">
        <v>0.01</v>
      </c>
      <c r="M25" s="30"/>
      <c r="N25" s="30"/>
      <c r="O25" s="30"/>
      <c r="P25" s="30">
        <v>3.5000000000000003E-2</v>
      </c>
      <c r="Q25" s="30"/>
      <c r="R25" s="30"/>
      <c r="S25" s="95">
        <f t="shared" si="0"/>
        <v>4.5000000000000005E-2</v>
      </c>
      <c r="T25" s="96"/>
      <c r="U25" s="96"/>
      <c r="V25" s="96"/>
      <c r="W25" s="97"/>
      <c r="X25" s="56">
        <f>S25*D17</f>
        <v>7.5150000000000006</v>
      </c>
      <c r="Y25" s="70">
        <f t="shared" si="1"/>
        <v>375.75</v>
      </c>
      <c r="Z25" s="1"/>
      <c r="AA25" s="1"/>
    </row>
    <row r="26" spans="1:27" ht="12.75" customHeight="1">
      <c r="A26" s="20" t="s">
        <v>33</v>
      </c>
      <c r="B26" s="11">
        <v>50</v>
      </c>
      <c r="C26" s="7" t="s">
        <v>11</v>
      </c>
      <c r="D26" s="30"/>
      <c r="E26" s="78"/>
      <c r="F26" s="79"/>
      <c r="G26" s="112"/>
      <c r="H26" s="114"/>
      <c r="I26" s="29"/>
      <c r="J26" s="28"/>
      <c r="K26" s="30">
        <v>2E-3</v>
      </c>
      <c r="L26" s="31">
        <v>2.7799999999999999E-3</v>
      </c>
      <c r="M26" s="30"/>
      <c r="N26" s="30"/>
      <c r="O26" s="30"/>
      <c r="P26" s="30"/>
      <c r="Q26" s="30"/>
      <c r="R26" s="30"/>
      <c r="S26" s="95">
        <f t="shared" si="0"/>
        <v>4.7799999999999995E-3</v>
      </c>
      <c r="T26" s="96"/>
      <c r="U26" s="96"/>
      <c r="V26" s="96"/>
      <c r="W26" s="97"/>
      <c r="X26" s="21">
        <f>S26*D17</f>
        <v>0.79825999999999997</v>
      </c>
      <c r="Y26" s="70">
        <f t="shared" si="1"/>
        <v>39.912999999999997</v>
      </c>
      <c r="Z26" s="1"/>
      <c r="AA26" s="1"/>
    </row>
    <row r="27" spans="1:27" ht="12.75" customHeight="1">
      <c r="A27" s="20" t="s">
        <v>38</v>
      </c>
      <c r="B27" s="11">
        <v>45</v>
      </c>
      <c r="C27" s="7" t="s">
        <v>11</v>
      </c>
      <c r="D27" s="30"/>
      <c r="E27" s="78"/>
      <c r="F27" s="79"/>
      <c r="G27" s="112"/>
      <c r="H27" s="114"/>
      <c r="I27" s="29"/>
      <c r="J27" s="28"/>
      <c r="K27" s="30">
        <v>5.0000000000000001E-3</v>
      </c>
      <c r="L27" s="30">
        <v>5.0000000000000001E-3</v>
      </c>
      <c r="M27" s="30"/>
      <c r="N27" s="30"/>
      <c r="O27" s="30"/>
      <c r="P27" s="30"/>
      <c r="Q27" s="30"/>
      <c r="R27" s="30"/>
      <c r="S27" s="95">
        <f t="shared" si="0"/>
        <v>0.01</v>
      </c>
      <c r="T27" s="96"/>
      <c r="U27" s="96"/>
      <c r="V27" s="96"/>
      <c r="W27" s="97"/>
      <c r="X27" s="21">
        <f>S27*D17</f>
        <v>1.67</v>
      </c>
      <c r="Y27" s="70">
        <f t="shared" si="1"/>
        <v>75.149999999999991</v>
      </c>
      <c r="Z27" s="1"/>
      <c r="AA27" s="1"/>
    </row>
    <row r="28" spans="1:27" ht="12.75" customHeight="1">
      <c r="A28" s="20" t="s">
        <v>40</v>
      </c>
      <c r="B28" s="11">
        <v>150</v>
      </c>
      <c r="C28" s="7" t="s">
        <v>11</v>
      </c>
      <c r="D28" s="30"/>
      <c r="E28" s="78"/>
      <c r="F28" s="79"/>
      <c r="G28" s="112"/>
      <c r="H28" s="114"/>
      <c r="I28" s="29"/>
      <c r="J28" s="28"/>
      <c r="K28" s="30">
        <v>2E-3</v>
      </c>
      <c r="L28" s="30">
        <v>2E-3</v>
      </c>
      <c r="M28" s="30"/>
      <c r="N28" s="30"/>
      <c r="O28" s="30"/>
      <c r="P28" s="30">
        <v>1E-3</v>
      </c>
      <c r="Q28" s="30"/>
      <c r="R28" s="30"/>
      <c r="S28" s="95">
        <f t="shared" si="0"/>
        <v>5.0000000000000001E-3</v>
      </c>
      <c r="T28" s="96"/>
      <c r="U28" s="96"/>
      <c r="V28" s="96"/>
      <c r="W28" s="97"/>
      <c r="X28" s="21">
        <f>S28*D17</f>
        <v>0.83499999999999996</v>
      </c>
      <c r="Y28" s="70">
        <f t="shared" si="1"/>
        <v>125.25</v>
      </c>
      <c r="Z28" s="1"/>
      <c r="AA28" s="1"/>
    </row>
    <row r="29" spans="1:27" ht="12.75" customHeight="1">
      <c r="A29" s="20" t="s">
        <v>41</v>
      </c>
      <c r="B29" s="11">
        <v>250</v>
      </c>
      <c r="C29" s="7" t="s">
        <v>11</v>
      </c>
      <c r="D29" s="30"/>
      <c r="E29" s="78"/>
      <c r="F29" s="79"/>
      <c r="G29" s="112"/>
      <c r="H29" s="114"/>
      <c r="I29" s="29"/>
      <c r="J29" s="32"/>
      <c r="K29" s="30">
        <v>2E-3</v>
      </c>
      <c r="L29" s="30"/>
      <c r="M29" s="30"/>
      <c r="N29" s="30"/>
      <c r="O29" s="30"/>
      <c r="P29" s="30"/>
      <c r="Q29" s="30"/>
      <c r="R29" s="30"/>
      <c r="S29" s="95">
        <f t="shared" si="0"/>
        <v>2E-3</v>
      </c>
      <c r="T29" s="96"/>
      <c r="U29" s="96"/>
      <c r="V29" s="96"/>
      <c r="W29" s="97"/>
      <c r="X29" s="21">
        <f>S29*D17</f>
        <v>0.33400000000000002</v>
      </c>
      <c r="Y29" s="70">
        <f t="shared" si="1"/>
        <v>83.5</v>
      </c>
      <c r="Z29" s="1"/>
      <c r="AA29" s="1"/>
    </row>
    <row r="30" spans="1:27" ht="12.75" customHeight="1">
      <c r="A30" s="20" t="s">
        <v>45</v>
      </c>
      <c r="B30" s="11">
        <v>278</v>
      </c>
      <c r="C30" s="7" t="s">
        <v>11</v>
      </c>
      <c r="D30" s="30"/>
      <c r="E30" s="78"/>
      <c r="F30" s="79"/>
      <c r="G30" s="112"/>
      <c r="H30" s="114"/>
      <c r="I30" s="29"/>
      <c r="J30" s="28"/>
      <c r="K30" s="30">
        <v>2E-3</v>
      </c>
      <c r="L30" s="30">
        <v>5.0000000000000001E-3</v>
      </c>
      <c r="M30" s="30"/>
      <c r="N30" s="30"/>
      <c r="O30" s="30"/>
      <c r="P30" s="30"/>
      <c r="Q30" s="30"/>
      <c r="R30" s="30"/>
      <c r="S30" s="95">
        <f t="shared" si="0"/>
        <v>7.0000000000000001E-3</v>
      </c>
      <c r="T30" s="96"/>
      <c r="U30" s="96"/>
      <c r="V30" s="96"/>
      <c r="W30" s="97"/>
      <c r="X30" s="21">
        <f>S30*D17</f>
        <v>1.169</v>
      </c>
      <c r="Y30" s="70">
        <f t="shared" si="1"/>
        <v>324.98200000000003</v>
      </c>
      <c r="Z30" s="1"/>
      <c r="AA30" s="1"/>
    </row>
    <row r="31" spans="1:27" ht="12.75" customHeight="1">
      <c r="A31" s="20" t="s">
        <v>59</v>
      </c>
      <c r="B31" s="11">
        <v>50</v>
      </c>
      <c r="C31" s="7" t="s">
        <v>11</v>
      </c>
      <c r="D31" s="30"/>
      <c r="E31" s="141"/>
      <c r="F31" s="142"/>
      <c r="G31" s="143"/>
      <c r="H31" s="144"/>
      <c r="I31" s="29"/>
      <c r="J31" s="28"/>
      <c r="K31" s="40">
        <v>6.0000000000000001E-3</v>
      </c>
      <c r="L31" s="31"/>
      <c r="M31" s="42"/>
      <c r="N31" s="31"/>
      <c r="O31" s="30"/>
      <c r="P31" s="30"/>
      <c r="Q31" s="30"/>
      <c r="R31" s="30"/>
      <c r="S31" s="95">
        <f t="shared" si="0"/>
        <v>6.0000000000000001E-3</v>
      </c>
      <c r="T31" s="96"/>
      <c r="U31" s="96"/>
      <c r="V31" s="96"/>
      <c r="W31" s="97"/>
      <c r="X31" s="33">
        <f>S31*D17</f>
        <v>1.002</v>
      </c>
      <c r="Y31" s="70">
        <f t="shared" si="1"/>
        <v>50.1</v>
      </c>
      <c r="Z31" s="1"/>
      <c r="AA31" s="1"/>
    </row>
    <row r="32" spans="1:27" ht="12.75" customHeight="1">
      <c r="A32" s="20" t="s">
        <v>58</v>
      </c>
      <c r="B32" s="11">
        <v>35</v>
      </c>
      <c r="C32" s="7" t="s">
        <v>11</v>
      </c>
      <c r="D32" s="30"/>
      <c r="E32" s="78"/>
      <c r="F32" s="79"/>
      <c r="G32" s="112"/>
      <c r="H32" s="114"/>
      <c r="I32" s="47"/>
      <c r="J32" s="28"/>
      <c r="K32" s="31">
        <v>1.4999999999999999E-2</v>
      </c>
      <c r="L32" s="31"/>
      <c r="M32" s="30"/>
      <c r="N32" s="30"/>
      <c r="O32" s="30"/>
      <c r="P32" s="30"/>
      <c r="Q32" s="30"/>
      <c r="R32" s="30"/>
      <c r="S32" s="95">
        <f t="shared" si="0"/>
        <v>1.4999999999999999E-2</v>
      </c>
      <c r="T32" s="96"/>
      <c r="U32" s="96"/>
      <c r="V32" s="96"/>
      <c r="W32" s="97"/>
      <c r="X32" s="21">
        <f>S32*D17</f>
        <v>2.5049999999999999</v>
      </c>
      <c r="Y32" s="70">
        <f t="shared" si="1"/>
        <v>87.674999999999997</v>
      </c>
      <c r="Z32" s="1"/>
      <c r="AA32" s="1"/>
    </row>
    <row r="33" spans="1:27" ht="12.75" customHeight="1">
      <c r="A33" s="20" t="s">
        <v>61</v>
      </c>
      <c r="B33" s="11">
        <v>450</v>
      </c>
      <c r="C33" s="61" t="s">
        <v>11</v>
      </c>
      <c r="D33" s="30"/>
      <c r="E33" s="78"/>
      <c r="F33" s="79"/>
      <c r="G33" s="112"/>
      <c r="H33" s="113"/>
      <c r="I33" s="29"/>
      <c r="J33" s="28"/>
      <c r="K33" s="45"/>
      <c r="L33" s="67">
        <v>0.05</v>
      </c>
      <c r="M33" s="28"/>
      <c r="N33" s="28"/>
      <c r="O33" s="28"/>
      <c r="P33" s="45"/>
      <c r="Q33" s="28"/>
      <c r="R33" s="28"/>
      <c r="S33" s="95">
        <f t="shared" si="0"/>
        <v>0.05</v>
      </c>
      <c r="T33" s="96"/>
      <c r="U33" s="96"/>
      <c r="V33" s="96"/>
      <c r="W33" s="97"/>
      <c r="X33" s="33">
        <f>S33*D17</f>
        <v>8.35</v>
      </c>
      <c r="Y33" s="70">
        <f t="shared" si="1"/>
        <v>3757.5</v>
      </c>
      <c r="Z33" s="1"/>
    </row>
    <row r="34" spans="1:27" ht="12.75" customHeight="1">
      <c r="A34" s="20" t="s">
        <v>52</v>
      </c>
      <c r="B34" s="11">
        <v>60</v>
      </c>
      <c r="C34" s="7" t="s">
        <v>11</v>
      </c>
      <c r="D34" s="30"/>
      <c r="E34" s="78"/>
      <c r="F34" s="79"/>
      <c r="G34" s="112"/>
      <c r="H34" s="113"/>
      <c r="I34" s="44"/>
      <c r="J34" s="28"/>
      <c r="K34" s="45"/>
      <c r="L34" s="67"/>
      <c r="M34" s="28"/>
      <c r="N34" s="67">
        <v>6.4999999999999997E-3</v>
      </c>
      <c r="O34" s="28"/>
      <c r="P34" s="45"/>
      <c r="Q34" s="28"/>
      <c r="R34" s="28"/>
      <c r="S34" s="95">
        <f t="shared" si="0"/>
        <v>6.4999999999999997E-3</v>
      </c>
      <c r="T34" s="96"/>
      <c r="U34" s="96"/>
      <c r="V34" s="96"/>
      <c r="W34" s="97"/>
      <c r="X34" s="21">
        <f>S34*D17</f>
        <v>1.0854999999999999</v>
      </c>
      <c r="Y34" s="70">
        <f t="shared" si="1"/>
        <v>65.13</v>
      </c>
      <c r="Z34" s="1"/>
      <c r="AA34" s="1"/>
    </row>
    <row r="35" spans="1:27" ht="12.75" customHeight="1">
      <c r="A35" s="20" t="s">
        <v>37</v>
      </c>
      <c r="B35" s="11">
        <v>6</v>
      </c>
      <c r="C35" s="7" t="s">
        <v>14</v>
      </c>
      <c r="D35" s="30"/>
      <c r="E35" s="78"/>
      <c r="F35" s="79"/>
      <c r="G35" s="112"/>
      <c r="H35" s="114"/>
      <c r="I35" s="48"/>
      <c r="J35" s="28"/>
      <c r="K35" s="45"/>
      <c r="L35" s="28"/>
      <c r="M35" s="28"/>
      <c r="N35" s="28"/>
      <c r="O35" s="28"/>
      <c r="P35" s="67">
        <v>7.0000000000000007E-2</v>
      </c>
      <c r="Q35" s="28"/>
      <c r="R35" s="28"/>
      <c r="S35" s="95">
        <f t="shared" si="0"/>
        <v>7.0000000000000007E-2</v>
      </c>
      <c r="T35" s="96"/>
      <c r="U35" s="96"/>
      <c r="V35" s="96"/>
      <c r="W35" s="97"/>
      <c r="X35" s="21">
        <f>S35*D17</f>
        <v>11.690000000000001</v>
      </c>
      <c r="Y35" s="70">
        <f t="shared" si="1"/>
        <v>70.140000000000015</v>
      </c>
      <c r="Z35" s="1"/>
      <c r="AA35" s="1"/>
    </row>
    <row r="36" spans="1:27" ht="12.75" customHeight="1">
      <c r="A36" s="20" t="s">
        <v>54</v>
      </c>
      <c r="B36" s="11">
        <v>35</v>
      </c>
      <c r="C36" s="61" t="s">
        <v>11</v>
      </c>
      <c r="D36" s="30"/>
      <c r="E36" s="57"/>
      <c r="F36" s="58"/>
      <c r="G36" s="59"/>
      <c r="H36" s="60"/>
      <c r="I36" s="48"/>
      <c r="J36" s="28"/>
      <c r="K36" s="45"/>
      <c r="L36" s="28"/>
      <c r="M36" s="28"/>
      <c r="N36" s="28"/>
      <c r="O36" s="28"/>
      <c r="P36" s="28"/>
      <c r="Q36" s="28"/>
      <c r="R36" s="28"/>
      <c r="S36" s="95">
        <f t="shared" si="0"/>
        <v>0</v>
      </c>
      <c r="T36" s="96"/>
      <c r="U36" s="96"/>
      <c r="V36" s="96"/>
      <c r="W36" s="97"/>
      <c r="X36" s="56">
        <f>S36*D17</f>
        <v>0</v>
      </c>
      <c r="Y36" s="70">
        <f t="shared" si="1"/>
        <v>0</v>
      </c>
      <c r="Z36" s="1"/>
      <c r="AA36" s="1"/>
    </row>
    <row r="37" spans="1:27" ht="12.75" customHeight="1">
      <c r="A37" s="20" t="s">
        <v>53</v>
      </c>
      <c r="B37" s="11">
        <v>300</v>
      </c>
      <c r="C37" s="68" t="s">
        <v>11</v>
      </c>
      <c r="D37" s="30"/>
      <c r="E37" s="78"/>
      <c r="F37" s="79"/>
      <c r="G37" s="112"/>
      <c r="H37" s="113"/>
      <c r="I37" s="29"/>
      <c r="J37" s="28"/>
      <c r="K37" s="28"/>
      <c r="L37" s="28"/>
      <c r="M37" s="28"/>
      <c r="N37" s="28"/>
      <c r="O37" s="28"/>
      <c r="P37" s="46"/>
      <c r="Q37" s="45"/>
      <c r="R37" s="28"/>
      <c r="S37" s="151">
        <f t="shared" si="0"/>
        <v>0</v>
      </c>
      <c r="T37" s="152"/>
      <c r="U37" s="152"/>
      <c r="V37" s="152"/>
      <c r="W37" s="153"/>
      <c r="X37" s="33">
        <f>S37*D17</f>
        <v>0</v>
      </c>
      <c r="Y37" s="70">
        <f t="shared" si="1"/>
        <v>0</v>
      </c>
      <c r="Z37" s="1"/>
      <c r="AA37" s="1"/>
    </row>
    <row r="38" spans="1:27" ht="12.75" customHeight="1">
      <c r="A38" s="20" t="s">
        <v>43</v>
      </c>
      <c r="B38" s="11">
        <v>861</v>
      </c>
      <c r="C38" s="68" t="s">
        <v>11</v>
      </c>
      <c r="D38" s="30"/>
      <c r="E38" s="78"/>
      <c r="F38" s="79"/>
      <c r="G38" s="115">
        <v>4.0000000000000001E-3</v>
      </c>
      <c r="H38" s="116"/>
      <c r="I38" s="29"/>
      <c r="J38" s="28"/>
      <c r="K38" s="30"/>
      <c r="L38" s="30"/>
      <c r="M38" s="30"/>
      <c r="N38" s="30"/>
      <c r="O38" s="30"/>
      <c r="P38" s="31"/>
      <c r="Q38" s="30"/>
      <c r="R38" s="30"/>
      <c r="S38" s="95">
        <f t="shared" si="0"/>
        <v>4.0000000000000001E-3</v>
      </c>
      <c r="T38" s="96"/>
      <c r="U38" s="96"/>
      <c r="V38" s="96"/>
      <c r="W38" s="97"/>
      <c r="X38" s="21">
        <f>D17*S38</f>
        <v>0.66800000000000004</v>
      </c>
      <c r="Y38" s="70">
        <f t="shared" si="1"/>
        <v>575.14800000000002</v>
      </c>
      <c r="Z38" s="1"/>
      <c r="AA38" s="1"/>
    </row>
    <row r="39" spans="1:27" ht="12.75" customHeight="1">
      <c r="A39" s="20" t="s">
        <v>46</v>
      </c>
      <c r="B39" s="11">
        <v>20</v>
      </c>
      <c r="C39" s="66" t="s">
        <v>11</v>
      </c>
      <c r="D39" s="31">
        <v>3.8E-3</v>
      </c>
      <c r="E39" s="63"/>
      <c r="F39" s="64"/>
      <c r="G39" s="62"/>
      <c r="H39" s="65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95">
        <f t="shared" si="0"/>
        <v>3.8E-3</v>
      </c>
      <c r="T39" s="96"/>
      <c r="U39" s="96"/>
      <c r="V39" s="96"/>
      <c r="W39" s="97"/>
      <c r="X39" s="56">
        <f>S39*D17</f>
        <v>0.63460000000000005</v>
      </c>
      <c r="Y39" s="70">
        <f t="shared" si="1"/>
        <v>12.692</v>
      </c>
      <c r="Z39" s="1"/>
      <c r="AA39" s="1"/>
    </row>
    <row r="40" spans="1:27" ht="13.5" customHeight="1">
      <c r="A40" s="20"/>
      <c r="B40" s="11"/>
      <c r="C40" s="7"/>
      <c r="D40" s="30"/>
      <c r="E40" s="78"/>
      <c r="F40" s="79"/>
      <c r="G40" s="112"/>
      <c r="H40" s="11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29</v>
      </c>
      <c r="T40" s="148"/>
      <c r="U40" s="148"/>
      <c r="V40" s="148"/>
      <c r="W40" s="149"/>
      <c r="X40" s="150"/>
      <c r="Y40" s="69">
        <f>SUM(Y19:Y39)</f>
        <v>9358.6799999999967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I42" s="5"/>
      <c r="J42" s="5"/>
      <c r="K42" s="5"/>
      <c r="L42" s="5"/>
      <c r="M42" s="5"/>
      <c r="N42" s="13" t="s">
        <v>55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5:W35"/>
    <mergeCell ref="S37:W37"/>
    <mergeCell ref="S38:W38"/>
    <mergeCell ref="S33:W33"/>
    <mergeCell ref="S34:W34"/>
    <mergeCell ref="S10:V15"/>
    <mergeCell ref="X10:X15"/>
    <mergeCell ref="S28:W28"/>
    <mergeCell ref="S29:W29"/>
    <mergeCell ref="S30:W30"/>
    <mergeCell ref="S31:W31"/>
    <mergeCell ref="S22:W22"/>
    <mergeCell ref="S17:W17"/>
    <mergeCell ref="S18:W18"/>
    <mergeCell ref="S19:W19"/>
    <mergeCell ref="S23:W23"/>
    <mergeCell ref="S24:W24"/>
    <mergeCell ref="S25:W25"/>
    <mergeCell ref="S26:W26"/>
    <mergeCell ref="B11:B15"/>
    <mergeCell ref="C10:C15"/>
    <mergeCell ref="E31:F31"/>
    <mergeCell ref="G30:H30"/>
    <mergeCell ref="G31:H31"/>
    <mergeCell ref="S36:W36"/>
    <mergeCell ref="S39:W39"/>
    <mergeCell ref="S21:W21"/>
    <mergeCell ref="E30:F30"/>
    <mergeCell ref="S32:W32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6:H26"/>
    <mergeCell ref="G27:H27"/>
    <mergeCell ref="G28:H28"/>
    <mergeCell ref="S27:W27"/>
    <mergeCell ref="B8:C8"/>
    <mergeCell ref="L5:N7"/>
    <mergeCell ref="D10:R10"/>
    <mergeCell ref="D11:I12"/>
    <mergeCell ref="A5:C6"/>
    <mergeCell ref="B7:C7"/>
    <mergeCell ref="G5:I7"/>
    <mergeCell ref="G29:H29"/>
    <mergeCell ref="E27:F27"/>
    <mergeCell ref="E28:F28"/>
    <mergeCell ref="E29:F29"/>
    <mergeCell ref="E22:F22"/>
    <mergeCell ref="E23:F23"/>
    <mergeCell ref="E26:F26"/>
    <mergeCell ref="E17:F17"/>
    <mergeCell ref="E18:F18"/>
    <mergeCell ref="E19:F19"/>
    <mergeCell ref="E20:F20"/>
    <mergeCell ref="L9:N9"/>
    <mergeCell ref="D13:D15"/>
    <mergeCell ref="Q13:Q15"/>
    <mergeCell ref="L8:N8"/>
    <mergeCell ref="A11:A15"/>
    <mergeCell ref="A10:B10"/>
    <mergeCell ref="E40:F40"/>
    <mergeCell ref="E32:F32"/>
    <mergeCell ref="E33:F33"/>
    <mergeCell ref="E34:F34"/>
    <mergeCell ref="E35:F35"/>
    <mergeCell ref="G33:H33"/>
    <mergeCell ref="G34:H34"/>
    <mergeCell ref="G35:H35"/>
    <mergeCell ref="G38:H38"/>
    <mergeCell ref="G40:H40"/>
    <mergeCell ref="E38:F38"/>
    <mergeCell ref="E37:F37"/>
    <mergeCell ref="G37:H37"/>
    <mergeCell ref="G32:H32"/>
    <mergeCell ref="S6:T6"/>
    <mergeCell ref="S7:T7"/>
    <mergeCell ref="J5:K7"/>
    <mergeCell ref="P11:R12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R13:R15"/>
    <mergeCell ref="J11:O12"/>
  </mergeCells>
  <phoneticPr fontId="0" type="noConversion"/>
  <printOptions gridLinesSet="0"/>
  <pageMargins left="0.7" right="0.7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2025-07-24T06:17:11Z</cp:lastPrinted>
  <dcterms:created xsi:type="dcterms:W3CDTF">1998-12-08T10:37:05Z</dcterms:created>
  <dcterms:modified xsi:type="dcterms:W3CDTF">2025-07-24T06:17:28Z</dcterms:modified>
</cp:coreProperties>
</file>