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Декабрь 2025\"/>
    </mc:Choice>
  </mc:AlternateContent>
  <bookViews>
    <workbookView xWindow="0" yWindow="1410" windowWidth="9495" windowHeight="364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S20" i="1" l="1"/>
  <c r="X20" i="1" s="1"/>
  <c r="Y20" i="1" s="1"/>
  <c r="S21" i="1"/>
  <c r="X21" i="1" s="1"/>
  <c r="Y21" i="1" s="1"/>
  <c r="S22" i="1"/>
  <c r="X22" i="1" s="1"/>
  <c r="Y22" i="1" s="1"/>
  <c r="S23" i="1"/>
  <c r="X23" i="1" s="1"/>
  <c r="Y23" i="1" s="1"/>
  <c r="S24" i="1"/>
  <c r="X24" i="1" s="1"/>
  <c r="Y24" i="1" s="1"/>
  <c r="S25" i="1"/>
  <c r="X25" i="1" s="1"/>
  <c r="Y25" i="1" s="1"/>
  <c r="S26" i="1"/>
  <c r="X26" i="1" s="1"/>
  <c r="Y26" i="1" s="1"/>
  <c r="S27" i="1"/>
  <c r="X27" i="1" s="1"/>
  <c r="Y27" i="1" s="1"/>
  <c r="S28" i="1"/>
  <c r="X28" i="1" s="1"/>
  <c r="Y28" i="1" s="1"/>
  <c r="S29" i="1"/>
  <c r="X29" i="1" s="1"/>
  <c r="Y29" i="1" s="1"/>
  <c r="S30" i="1"/>
  <c r="X30" i="1" s="1"/>
  <c r="Y30" i="1" s="1"/>
  <c r="S31" i="1"/>
  <c r="X31" i="1" s="1"/>
  <c r="Y31" i="1" s="1"/>
  <c r="S32" i="1"/>
  <c r="X32" i="1" s="1"/>
  <c r="Y32" i="1" s="1"/>
  <c r="S33" i="1"/>
  <c r="X33" i="1" s="1"/>
  <c r="Y33" i="1" s="1"/>
  <c r="S34" i="1"/>
  <c r="X34" i="1" s="1"/>
  <c r="Y34" i="1" s="1"/>
  <c r="S35" i="1"/>
  <c r="X35" i="1" s="1"/>
  <c r="Y35" i="1" s="1"/>
  <c r="S36" i="1"/>
  <c r="X36" i="1" s="1"/>
  <c r="Y36" i="1" s="1"/>
  <c r="S37" i="1"/>
  <c r="X37" i="1" s="1"/>
  <c r="Y37" i="1" s="1"/>
  <c r="S38" i="1"/>
  <c r="X38" i="1" s="1"/>
  <c r="Y38" i="1" s="1"/>
  <c r="S39" i="1"/>
  <c r="X39" i="1" s="1"/>
  <c r="Y39" i="1" s="1"/>
  <c r="S19" i="1"/>
  <c r="X19" i="1" s="1"/>
  <c r="Y19" i="1" s="1"/>
  <c r="Y42" i="1" l="1"/>
  <c r="L8" i="1"/>
  <c r="B8" i="1" l="1"/>
  <c r="L9" i="1" l="1"/>
</calcChain>
</file>

<file path=xl/sharedStrings.xml><?xml version="1.0" encoding="utf-8"?>
<sst xmlns="http://schemas.openxmlformats.org/spreadsheetml/2006/main" count="91" uniqueCount="70">
  <si>
    <t>КОДЫ</t>
  </si>
  <si>
    <t>Утверждаю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</si>
  <si>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</si>
  <si>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</si>
  <si>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</si>
  <si>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</si>
  <si>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</si>
  <si>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</si>
  <si>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</si>
  <si>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</si>
  <si>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</si>
  <si>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</si>
  <si>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</si>
  <si>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</si>
  <si>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</si>
  <si>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</si>
  <si>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</si>
  <si>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</si>
  <si>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</si>
  <si>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</si>
  <si>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</si>
  <si>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</si>
  <si>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</si>
  <si>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</si>
  <si>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</si>
  <si>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</si>
  <si>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</si>
  <si>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</si>
  <si>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</si>
  <si>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</si>
  <si>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</si>
  <si>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</si>
  <si>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</si>
  <si>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</si>
  <si>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</si>
  <si>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</si>
  <si>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</si>
  <si>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</si>
  <si>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лук</t>
  </si>
  <si>
    <t>сахар</t>
  </si>
  <si>
    <t>мука</t>
  </si>
  <si>
    <t>масло растит.</t>
  </si>
  <si>
    <t>чай</t>
  </si>
  <si>
    <t>Шеф-повар            ______________    Уначева Р.Т.</t>
  </si>
  <si>
    <t>5/30</t>
  </si>
  <si>
    <t>дрожжи</t>
  </si>
  <si>
    <t xml:space="preserve">Чай с сахаром </t>
  </si>
  <si>
    <t xml:space="preserve">Пирожки с повидлом </t>
  </si>
  <si>
    <t>сметана</t>
  </si>
  <si>
    <t>мясо</t>
  </si>
  <si>
    <t>повидло</t>
  </si>
  <si>
    <t>Чай с сахаром</t>
  </si>
  <si>
    <t>л</t>
  </si>
  <si>
    <t>Кисель</t>
  </si>
  <si>
    <t>кисель</t>
  </si>
  <si>
    <t>огурцы соленые</t>
  </si>
  <si>
    <t>60-80</t>
  </si>
  <si>
    <t>Каша манная</t>
  </si>
  <si>
    <t>крупа манная</t>
  </si>
  <si>
    <t>капуста</t>
  </si>
  <si>
    <t>Биточки с гречневым гарниром и подливой</t>
  </si>
  <si>
    <t>гречка</t>
  </si>
  <si>
    <t>Суп крестьянский со сметаной</t>
  </si>
  <si>
    <t>пшено</t>
  </si>
  <si>
    <t>томат</t>
  </si>
  <si>
    <t xml:space="preserve"> Хлеб</t>
  </si>
  <si>
    <t>Директор ____________ М.Б.Шомахова</t>
  </si>
  <si>
    <t>Меню-требование на выдачу продуктов питания №03</t>
  </si>
  <si>
    <r>
      <t xml:space="preserve">на 03 декабря   2025г     </t>
    </r>
    <r>
      <rPr>
        <b/>
        <u/>
        <sz val="10"/>
        <rFont val="Arial Cyr"/>
        <charset val="204"/>
      </rPr>
      <t>2 неделя (среда)</t>
    </r>
  </si>
  <si>
    <t>соль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</si>
</sst>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р_._-;\-* #,##0.00_р_._-;_-* &quot;-&quot;??_р_._-;_-@_-"/>
    <numFmt numFmtId="165" formatCode="0.000"/>
    <numFmt numFmtId="166" formatCode="0.0"/>
    <numFmt numFmtId="167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7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/>
    <xf numFmtId="0" fontId="2" fillId="0" borderId="9" xfId="0" applyFont="1" applyBorder="1"/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left" wrapText="1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6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167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0" fontId="0" fillId="0" borderId="5" xfId="0" applyFont="1" applyBorder="1"/>
    <xf numFmtId="0" fontId="2" fillId="0" borderId="5" xfId="0" applyFont="1" applyBorder="1" applyAlignment="1">
      <alignment horizontal="center"/>
    </xf>
    <xf numFmtId="166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6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 wrapText="1"/>
    </xf>
    <xf numFmtId="165" fontId="2" fillId="0" borderId="8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166" fontId="2" fillId="0" borderId="6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66" fontId="5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7" fontId="3" fillId="0" borderId="11" xfId="2" applyNumberFormat="1" applyFont="1" applyBorder="1" applyAlignment="1">
      <alignment horizontal="center" vertical="center" wrapText="1"/>
    </xf>
    <xf numFmtId="167" fontId="3" fillId="0" borderId="6" xfId="2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5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0" fillId="0" borderId="6" xfId="0" applyFont="1" applyBorder="1" applyAlignment="1">
      <alignment horizontal="center" wrapText="1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165" fontId="2" fillId="0" borderId="5" xfId="0" applyNumberFormat="1" applyFont="1" applyBorder="1" applyAlignment="1">
      <alignment horizontal="center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47"/>
  <sheetViews>
    <sheetView showGridLines="0" tabSelected="1" zoomScale="86" zoomScaleNormal="86" workbookViewId="0">
      <selection activeCell="J23" sqref="J23"/>
    </sheetView>
  </sheetViews>
  <sheetFormatPr defaultRowHeight="12.75"/>
  <cols>
    <col min="1" max="1" width="19" customWidth="1"/>
    <col min="2" max="2" width="6.42578125" customWidth="1"/>
    <col min="3" max="3" width="5.7109375" customWidth="1"/>
    <col min="4" max="4" width="9.140625" style="39" customWidth="1"/>
    <col min="5" max="5" width="4.85546875" customWidth="1"/>
    <col min="6" max="6" width="2.5703125" customWidth="1"/>
    <col min="7" max="7" width="2.85546875" customWidth="1"/>
    <col min="8" max="8" width="7.140625" customWidth="1"/>
    <col min="9" max="9" width="5.42578125" customWidth="1"/>
    <col min="10" max="10" width="10.85546875" customWidth="1"/>
    <col min="11" max="11" width="13" customWidth="1"/>
    <col min="12" max="12" width="9.85546875" customWidth="1"/>
    <col min="13" max="13" width="8.7109375" customWidth="1"/>
    <col min="14" max="14" width="6.28515625" customWidth="1"/>
    <col min="15" max="15" width="4.28515625" customWidth="1"/>
    <col min="16" max="16" width="9" customWidth="1"/>
    <col min="17" max="17" width="8.140625" customWidth="1"/>
    <col min="18" max="18" width="4.140625" customWidth="1"/>
    <col min="19" max="19" width="5.7109375" customWidth="1"/>
    <col min="20" max="20" width="2" customWidth="1"/>
    <col min="21" max="21" width="1.5703125" customWidth="1"/>
    <col min="22" max="22" width="1.140625" customWidth="1"/>
    <col min="23" max="23" width="1" hidden="1" customWidth="1"/>
    <col min="24" max="24" width="9" customWidth="1"/>
  </cols>
  <sheetData>
    <row r="1" spans="1:27">
      <c r="A1" s="6" t="s">
        <v>1</v>
      </c>
      <c r="B1" s="5"/>
      <c r="C1" s="5"/>
      <c r="D1" s="35"/>
      <c r="E1" s="12"/>
      <c r="F1" s="5"/>
      <c r="G1" s="5"/>
      <c r="H1" s="5"/>
      <c r="I1" s="5" t="s">
        <v>67</v>
      </c>
      <c r="J1" s="5"/>
      <c r="K1" s="5"/>
      <c r="L1" s="5"/>
      <c r="M1" s="5"/>
      <c r="N1" s="5"/>
      <c r="O1" s="2"/>
      <c r="P1" s="2"/>
      <c r="Q1" s="2"/>
      <c r="R1" s="5"/>
      <c r="S1" s="13"/>
      <c r="T1" s="13"/>
      <c r="U1" s="13"/>
      <c r="V1" s="13"/>
      <c r="W1" s="2"/>
      <c r="X1" s="2"/>
      <c r="Y1" s="2"/>
      <c r="Z1" s="1"/>
      <c r="AA1" s="1"/>
    </row>
    <row r="2" spans="1:27" ht="16.5" customHeight="1">
      <c r="A2" s="5" t="s">
        <v>66</v>
      </c>
      <c r="B2" s="34"/>
      <c r="C2" s="5"/>
      <c r="D2" s="34"/>
      <c r="E2" s="5"/>
      <c r="F2" s="5"/>
      <c r="G2" s="5"/>
      <c r="H2" s="2" t="s">
        <v>68</v>
      </c>
      <c r="I2" s="2"/>
      <c r="J2" s="2"/>
      <c r="K2" s="2"/>
      <c r="L2" s="5"/>
      <c r="M2" s="13"/>
      <c r="N2" s="13"/>
      <c r="O2" s="2" t="s">
        <v>26</v>
      </c>
      <c r="P2" s="13"/>
      <c r="Q2" s="13"/>
      <c r="R2" s="13"/>
      <c r="S2" s="2"/>
      <c r="T2" s="2"/>
      <c r="U2" s="2"/>
      <c r="V2" s="2"/>
      <c r="W2" s="2"/>
      <c r="X2" s="2"/>
      <c r="Y2" s="2"/>
    </row>
    <row r="3" spans="1:27" ht="16.5" customHeight="1">
      <c r="A3" s="2"/>
      <c r="B3" s="5"/>
      <c r="C3" s="5"/>
      <c r="D3" s="34"/>
      <c r="E3" s="6"/>
      <c r="F3" s="2" t="s">
        <v>27</v>
      </c>
      <c r="G3" s="2"/>
      <c r="H3" s="5"/>
      <c r="I3" s="2"/>
      <c r="J3" s="5"/>
      <c r="K3" s="2"/>
      <c r="L3" s="2"/>
      <c r="M3" s="2"/>
      <c r="N3" s="2"/>
      <c r="O3" s="2"/>
      <c r="P3" s="2"/>
      <c r="R3" s="2"/>
      <c r="S3" s="2"/>
      <c r="T3" s="2"/>
      <c r="U3" s="2"/>
      <c r="V3" s="2"/>
      <c r="W3" s="2"/>
      <c r="X3" s="2"/>
      <c r="Y3" s="2"/>
    </row>
    <row r="4" spans="1:27" ht="9.75" hidden="1" customHeight="1">
      <c r="A4" s="2"/>
      <c r="B4" s="2"/>
      <c r="C4" s="2"/>
      <c r="D4" s="35"/>
      <c r="E4" s="2"/>
      <c r="F4" s="2"/>
      <c r="G4" s="2"/>
      <c r="H4" s="2"/>
      <c r="I4" s="2"/>
      <c r="J4" s="2"/>
      <c r="K4" s="14"/>
      <c r="L4" s="5"/>
      <c r="M4" s="2"/>
      <c r="N4" s="2"/>
      <c r="O4" s="2" t="s">
        <v>34</v>
      </c>
      <c r="P4" s="2"/>
      <c r="Q4" s="2"/>
      <c r="R4" s="5"/>
      <c r="S4" s="2"/>
      <c r="T4" s="2"/>
      <c r="U4" s="2"/>
      <c r="V4" s="2"/>
      <c r="W4" s="2"/>
      <c r="X4" s="2"/>
      <c r="Y4" s="2"/>
      <c r="Z4" s="1"/>
      <c r="AA4" s="1"/>
    </row>
    <row r="5" spans="1:27" ht="15.75" customHeight="1">
      <c r="A5" s="97" t="s">
        <v>16</v>
      </c>
      <c r="B5" s="98"/>
      <c r="C5" s="99"/>
      <c r="D5" s="97" t="s">
        <v>17</v>
      </c>
      <c r="E5" s="98"/>
      <c r="F5" s="99"/>
      <c r="G5" s="87" t="s">
        <v>15</v>
      </c>
      <c r="H5" s="87"/>
      <c r="I5" s="87"/>
      <c r="J5" s="87" t="s">
        <v>21</v>
      </c>
      <c r="K5" s="87"/>
      <c r="L5" s="87" t="s">
        <v>20</v>
      </c>
      <c r="M5" s="121"/>
      <c r="N5" s="121"/>
      <c r="O5" s="5"/>
      <c r="P5" s="2"/>
      <c r="Q5" s="2" t="s">
        <v>25</v>
      </c>
      <c r="R5" s="2"/>
      <c r="S5" s="2"/>
      <c r="T5" s="2"/>
      <c r="U5" s="2"/>
      <c r="V5" s="2"/>
      <c r="W5" s="2"/>
      <c r="X5" s="7" t="s">
        <v>0</v>
      </c>
      <c r="Y5" s="2"/>
      <c r="Z5" s="1"/>
      <c r="AA5" s="1"/>
    </row>
    <row r="6" spans="1:27" ht="22.5" customHeight="1">
      <c r="A6" s="130"/>
      <c r="B6" s="131"/>
      <c r="C6" s="132"/>
      <c r="D6" s="100"/>
      <c r="E6" s="101"/>
      <c r="F6" s="102"/>
      <c r="G6" s="121"/>
      <c r="H6" s="121"/>
      <c r="I6" s="121"/>
      <c r="J6" s="87"/>
      <c r="K6" s="87"/>
      <c r="L6" s="121"/>
      <c r="M6" s="121"/>
      <c r="N6" s="121"/>
      <c r="O6" s="5"/>
      <c r="P6" s="2"/>
      <c r="Q6" s="2"/>
      <c r="R6" s="5"/>
      <c r="S6" s="85"/>
      <c r="T6" s="86"/>
      <c r="U6" s="2"/>
      <c r="V6" s="2"/>
      <c r="W6" s="2"/>
      <c r="X6" s="7">
        <v>504202</v>
      </c>
      <c r="Y6" s="2"/>
      <c r="Z6" s="1"/>
      <c r="AA6" s="1"/>
    </row>
    <row r="7" spans="1:27" ht="53.25" customHeight="1">
      <c r="A7" s="3" t="s">
        <v>18</v>
      </c>
      <c r="B7" s="130" t="s">
        <v>19</v>
      </c>
      <c r="C7" s="132"/>
      <c r="D7" s="103"/>
      <c r="E7" s="104"/>
      <c r="F7" s="105"/>
      <c r="G7" s="121"/>
      <c r="H7" s="121"/>
      <c r="I7" s="121"/>
      <c r="J7" s="87"/>
      <c r="K7" s="87"/>
      <c r="L7" s="121"/>
      <c r="M7" s="121"/>
      <c r="N7" s="121"/>
      <c r="O7" s="2"/>
      <c r="P7" s="2"/>
      <c r="Q7" s="2"/>
      <c r="R7" s="5"/>
      <c r="S7" s="85"/>
      <c r="T7" s="86"/>
      <c r="U7" s="2"/>
      <c r="V7" s="2"/>
      <c r="W7" s="2"/>
      <c r="X7" s="2"/>
      <c r="Y7" s="2"/>
    </row>
    <row r="8" spans="1:27" ht="12.75" customHeight="1">
      <c r="A8" s="7">
        <v>144</v>
      </c>
      <c r="B8" s="109">
        <f>A8*D8</f>
        <v>7920</v>
      </c>
      <c r="C8" s="111"/>
      <c r="D8" s="116">
        <v>55</v>
      </c>
      <c r="E8" s="117"/>
      <c r="F8" s="118"/>
      <c r="G8" s="79">
        <v>108</v>
      </c>
      <c r="H8" s="79"/>
      <c r="I8" s="79"/>
      <c r="J8" s="80">
        <v>54.39</v>
      </c>
      <c r="K8" s="80"/>
      <c r="L8" s="80">
        <f>G8*J8</f>
        <v>5874.12</v>
      </c>
      <c r="M8" s="80"/>
      <c r="N8" s="80"/>
      <c r="O8" s="5"/>
      <c r="P8" s="2"/>
      <c r="Q8" s="2"/>
      <c r="R8" s="2"/>
      <c r="S8" s="2"/>
      <c r="T8" s="2"/>
      <c r="U8" s="2"/>
      <c r="V8" s="2"/>
      <c r="W8" s="2"/>
      <c r="X8" s="2"/>
      <c r="Y8" s="2"/>
      <c r="Z8" s="1"/>
      <c r="AA8" s="1"/>
    </row>
    <row r="9" spans="1:27" ht="14.25" customHeight="1">
      <c r="A9" s="5"/>
      <c r="B9" s="5"/>
      <c r="C9" s="5"/>
      <c r="D9" s="34"/>
      <c r="E9" s="5"/>
      <c r="F9" s="5"/>
      <c r="G9" s="119" t="s">
        <v>6</v>
      </c>
      <c r="H9" s="119"/>
      <c r="I9" s="119"/>
      <c r="J9" s="80">
        <v>54.39</v>
      </c>
      <c r="K9" s="80"/>
      <c r="L9" s="80">
        <f>SUM(L8)</f>
        <v>5874.12</v>
      </c>
      <c r="M9" s="80"/>
      <c r="N9" s="80"/>
      <c r="O9" s="5"/>
      <c r="P9" s="2"/>
      <c r="Q9" s="2"/>
      <c r="R9" s="2"/>
      <c r="S9" s="2"/>
      <c r="T9" s="2"/>
      <c r="U9" s="2"/>
      <c r="V9" s="2"/>
      <c r="W9" s="2"/>
      <c r="X9" s="2"/>
      <c r="Y9" s="2"/>
      <c r="Z9" s="1"/>
      <c r="AA9" s="1"/>
    </row>
    <row r="10" spans="1:27" ht="12" customHeight="1">
      <c r="A10" s="123" t="s">
        <v>8</v>
      </c>
      <c r="B10" s="136"/>
      <c r="C10" s="145" t="s">
        <v>23</v>
      </c>
      <c r="D10" s="122" t="s">
        <v>7</v>
      </c>
      <c r="E10" s="123"/>
      <c r="F10" s="123"/>
      <c r="G10" s="123"/>
      <c r="H10" s="123"/>
      <c r="I10" s="123"/>
      <c r="J10" s="123"/>
      <c r="K10" s="123"/>
      <c r="L10" s="123"/>
      <c r="M10" s="123"/>
      <c r="N10" s="123"/>
      <c r="O10" s="123"/>
      <c r="P10" s="123"/>
      <c r="Q10" s="123"/>
      <c r="R10" s="123"/>
      <c r="S10" s="124" t="s">
        <v>13</v>
      </c>
      <c r="T10" s="156"/>
      <c r="U10" s="156"/>
      <c r="V10" s="157"/>
      <c r="W10" s="7"/>
      <c r="X10" s="145" t="s">
        <v>12</v>
      </c>
      <c r="Y10" s="145" t="s">
        <v>28</v>
      </c>
      <c r="Z10" s="1"/>
      <c r="AA10" s="1"/>
    </row>
    <row r="11" spans="1:27" ht="12" customHeight="1">
      <c r="A11" s="99" t="s">
        <v>24</v>
      </c>
      <c r="B11" s="145" t="s">
        <v>35</v>
      </c>
      <c r="C11" s="146"/>
      <c r="D11" s="124" t="s">
        <v>22</v>
      </c>
      <c r="E11" s="125"/>
      <c r="F11" s="125"/>
      <c r="G11" s="125"/>
      <c r="H11" s="125"/>
      <c r="I11" s="126"/>
      <c r="J11" s="89" t="s">
        <v>2</v>
      </c>
      <c r="K11" s="89"/>
      <c r="L11" s="89"/>
      <c r="M11" s="89"/>
      <c r="N11" s="89"/>
      <c r="O11" s="89"/>
      <c r="P11" s="88" t="s">
        <v>3</v>
      </c>
      <c r="Q11" s="89"/>
      <c r="R11" s="89"/>
      <c r="S11" s="158"/>
      <c r="T11" s="159"/>
      <c r="U11" s="159"/>
      <c r="V11" s="160"/>
      <c r="W11" s="15"/>
      <c r="X11" s="164"/>
      <c r="Y11" s="146"/>
      <c r="Z11" s="1"/>
      <c r="AA11" s="1"/>
    </row>
    <row r="12" spans="1:27" ht="8.25" customHeight="1">
      <c r="A12" s="135"/>
      <c r="B12" s="146"/>
      <c r="C12" s="146"/>
      <c r="D12" s="127"/>
      <c r="E12" s="128"/>
      <c r="F12" s="128"/>
      <c r="G12" s="128"/>
      <c r="H12" s="128"/>
      <c r="I12" s="129"/>
      <c r="J12" s="91"/>
      <c r="K12" s="91"/>
      <c r="L12" s="91"/>
      <c r="M12" s="91"/>
      <c r="N12" s="91"/>
      <c r="O12" s="91"/>
      <c r="P12" s="90"/>
      <c r="Q12" s="91"/>
      <c r="R12" s="91"/>
      <c r="S12" s="158"/>
      <c r="T12" s="159"/>
      <c r="U12" s="159"/>
      <c r="V12" s="160"/>
      <c r="W12" s="15"/>
      <c r="X12" s="164"/>
      <c r="Y12" s="146"/>
      <c r="Z12" s="1"/>
      <c r="AA12" s="1"/>
    </row>
    <row r="13" spans="1:27" ht="10.5" customHeight="1">
      <c r="A13" s="135"/>
      <c r="B13" s="146"/>
      <c r="C13" s="146"/>
      <c r="D13" s="148" t="s">
        <v>57</v>
      </c>
      <c r="E13" s="137" t="s">
        <v>46</v>
      </c>
      <c r="F13" s="138"/>
      <c r="G13" s="137" t="s">
        <v>65</v>
      </c>
      <c r="H13" s="138"/>
      <c r="I13" s="94"/>
      <c r="J13" s="94"/>
      <c r="K13" s="94" t="s">
        <v>62</v>
      </c>
      <c r="L13" s="94" t="s">
        <v>60</v>
      </c>
      <c r="M13" s="94" t="s">
        <v>36</v>
      </c>
      <c r="N13" s="94" t="s">
        <v>53</v>
      </c>
      <c r="O13" s="94"/>
      <c r="P13" s="94" t="s">
        <v>47</v>
      </c>
      <c r="Q13" s="94" t="s">
        <v>51</v>
      </c>
      <c r="R13" s="94"/>
      <c r="S13" s="158"/>
      <c r="T13" s="159"/>
      <c r="U13" s="159"/>
      <c r="V13" s="160"/>
      <c r="W13" s="15"/>
      <c r="X13" s="164"/>
      <c r="Y13" s="146"/>
      <c r="Z13" s="1"/>
      <c r="AA13" s="1"/>
    </row>
    <row r="14" spans="1:27" ht="10.5" customHeight="1">
      <c r="A14" s="135"/>
      <c r="B14" s="146"/>
      <c r="C14" s="146"/>
      <c r="D14" s="149"/>
      <c r="E14" s="139"/>
      <c r="F14" s="140"/>
      <c r="G14" s="139"/>
      <c r="H14" s="140"/>
      <c r="I14" s="95"/>
      <c r="J14" s="95"/>
      <c r="K14" s="95"/>
      <c r="L14" s="95"/>
      <c r="M14" s="95"/>
      <c r="N14" s="95"/>
      <c r="O14" s="95"/>
      <c r="P14" s="95"/>
      <c r="Q14" s="95"/>
      <c r="R14" s="95"/>
      <c r="S14" s="158"/>
      <c r="T14" s="159"/>
      <c r="U14" s="159"/>
      <c r="V14" s="160"/>
      <c r="W14" s="15"/>
      <c r="X14" s="164"/>
      <c r="Y14" s="146"/>
      <c r="Z14" s="1"/>
      <c r="AA14" s="1"/>
    </row>
    <row r="15" spans="1:27" ht="36" customHeight="1">
      <c r="A15" s="132"/>
      <c r="B15" s="147"/>
      <c r="C15" s="147"/>
      <c r="D15" s="150"/>
      <c r="E15" s="141"/>
      <c r="F15" s="142"/>
      <c r="G15" s="141"/>
      <c r="H15" s="142"/>
      <c r="I15" s="96"/>
      <c r="J15" s="96"/>
      <c r="K15" s="96"/>
      <c r="L15" s="96"/>
      <c r="M15" s="96"/>
      <c r="N15" s="96"/>
      <c r="O15" s="96"/>
      <c r="P15" s="96"/>
      <c r="Q15" s="96"/>
      <c r="R15" s="96"/>
      <c r="S15" s="161"/>
      <c r="T15" s="162"/>
      <c r="U15" s="162"/>
      <c r="V15" s="163"/>
      <c r="W15" s="15"/>
      <c r="X15" s="165"/>
      <c r="Y15" s="147"/>
      <c r="Z15" s="1"/>
      <c r="AA15" s="1"/>
    </row>
    <row r="16" spans="1:27" ht="11.25" customHeight="1">
      <c r="A16" s="16">
        <v>1</v>
      </c>
      <c r="B16" s="16">
        <v>2</v>
      </c>
      <c r="C16" s="16">
        <v>3</v>
      </c>
      <c r="D16" s="36">
        <v>4</v>
      </c>
      <c r="E16" s="112">
        <v>5</v>
      </c>
      <c r="F16" s="113"/>
      <c r="G16" s="106">
        <v>6</v>
      </c>
      <c r="H16" s="108"/>
      <c r="I16" s="8">
        <v>7</v>
      </c>
      <c r="J16" s="16">
        <v>8</v>
      </c>
      <c r="K16" s="16">
        <v>9</v>
      </c>
      <c r="L16" s="16">
        <v>10</v>
      </c>
      <c r="M16" s="16">
        <v>11</v>
      </c>
      <c r="N16" s="16">
        <v>12</v>
      </c>
      <c r="O16" s="16">
        <v>13</v>
      </c>
      <c r="P16" s="16">
        <v>14</v>
      </c>
      <c r="Q16" s="16">
        <v>15</v>
      </c>
      <c r="R16" s="16">
        <v>16</v>
      </c>
      <c r="S16" s="106">
        <v>17</v>
      </c>
      <c r="T16" s="107"/>
      <c r="U16" s="107"/>
      <c r="V16" s="107"/>
      <c r="W16" s="108"/>
      <c r="X16" s="7">
        <v>18</v>
      </c>
      <c r="Y16" s="7">
        <v>19</v>
      </c>
      <c r="Z16" s="1"/>
      <c r="AA16" s="1"/>
    </row>
    <row r="17" spans="1:27" ht="12.75" customHeight="1">
      <c r="A17" s="17" t="s">
        <v>4</v>
      </c>
      <c r="B17" s="9"/>
      <c r="C17" s="18" t="s">
        <v>14</v>
      </c>
      <c r="D17" s="37">
        <v>108</v>
      </c>
      <c r="E17" s="133">
        <v>108</v>
      </c>
      <c r="F17" s="134"/>
      <c r="G17" s="133">
        <v>108</v>
      </c>
      <c r="H17" s="134"/>
      <c r="I17" s="25"/>
      <c r="J17" s="24"/>
      <c r="K17" s="24">
        <v>108</v>
      </c>
      <c r="L17" s="24">
        <v>108</v>
      </c>
      <c r="M17" s="24">
        <v>108</v>
      </c>
      <c r="N17" s="24">
        <v>108</v>
      </c>
      <c r="O17" s="24"/>
      <c r="P17" s="24">
        <v>108</v>
      </c>
      <c r="Q17" s="24">
        <v>108</v>
      </c>
      <c r="R17" s="24"/>
      <c r="S17" s="166"/>
      <c r="T17" s="167"/>
      <c r="U17" s="167"/>
      <c r="V17" s="167"/>
      <c r="W17" s="168"/>
      <c r="X17" s="22"/>
      <c r="Y17" s="22"/>
      <c r="Z17" s="1"/>
    </row>
    <row r="18" spans="1:27" ht="12.75" customHeight="1">
      <c r="A18" s="17" t="s">
        <v>5</v>
      </c>
      <c r="B18" s="10"/>
      <c r="C18" s="19" t="s">
        <v>11</v>
      </c>
      <c r="D18" s="43">
        <v>200</v>
      </c>
      <c r="E18" s="133">
        <v>200</v>
      </c>
      <c r="F18" s="134"/>
      <c r="G18" s="143" t="s">
        <v>44</v>
      </c>
      <c r="H18" s="144"/>
      <c r="I18" s="25"/>
      <c r="J18" s="26"/>
      <c r="K18" s="26">
        <v>200</v>
      </c>
      <c r="L18" s="26" t="s">
        <v>56</v>
      </c>
      <c r="M18" s="26">
        <v>50</v>
      </c>
      <c r="N18" s="26">
        <v>200</v>
      </c>
      <c r="O18" s="26"/>
      <c r="P18" s="27">
        <v>60</v>
      </c>
      <c r="Q18" s="26">
        <v>200</v>
      </c>
      <c r="R18" s="26"/>
      <c r="S18" s="169"/>
      <c r="T18" s="170"/>
      <c r="U18" s="170"/>
      <c r="V18" s="170"/>
      <c r="W18" s="171"/>
      <c r="X18" s="23"/>
      <c r="Y18" s="22"/>
      <c r="Z18" s="1"/>
    </row>
    <row r="19" spans="1:27" ht="12.75" customHeight="1">
      <c r="A19" s="20" t="s">
        <v>58</v>
      </c>
      <c r="B19" s="11">
        <v>50</v>
      </c>
      <c r="C19" s="7" t="s">
        <v>11</v>
      </c>
      <c r="D19" s="30">
        <v>2.5000000000000001E-2</v>
      </c>
      <c r="E19" s="92"/>
      <c r="F19" s="93"/>
      <c r="G19" s="83"/>
      <c r="H19" s="84"/>
      <c r="I19" s="29"/>
      <c r="J19" s="28"/>
      <c r="K19" s="28"/>
      <c r="L19" s="28"/>
      <c r="M19" s="28"/>
      <c r="N19" s="28"/>
      <c r="O19" s="28"/>
      <c r="P19" s="28"/>
      <c r="Q19" s="28"/>
      <c r="R19" s="28"/>
      <c r="S19" s="109">
        <f>R19+Q19+P19+O19+N19+M19+L19+K19+J19+I19+G19+E19+D19</f>
        <v>2.5000000000000001E-2</v>
      </c>
      <c r="T19" s="110"/>
      <c r="U19" s="110"/>
      <c r="V19" s="110"/>
      <c r="W19" s="111"/>
      <c r="X19" s="33">
        <f>S19*D17</f>
        <v>2.7</v>
      </c>
      <c r="Y19" s="60">
        <f>B19*X19</f>
        <v>135</v>
      </c>
      <c r="Z19" s="1"/>
      <c r="AA19" s="1"/>
    </row>
    <row r="20" spans="1:27" ht="12.75" customHeight="1">
      <c r="A20" s="20" t="s">
        <v>31</v>
      </c>
      <c r="B20" s="11">
        <v>88</v>
      </c>
      <c r="C20" s="7" t="s">
        <v>52</v>
      </c>
      <c r="D20" s="40">
        <v>0.02</v>
      </c>
      <c r="E20" s="92"/>
      <c r="F20" s="93"/>
      <c r="G20" s="83"/>
      <c r="H20" s="84"/>
      <c r="I20" s="29"/>
      <c r="J20" s="28"/>
      <c r="K20" s="30"/>
      <c r="L20" s="30"/>
      <c r="M20" s="30"/>
      <c r="N20" s="30"/>
      <c r="O20" s="30"/>
      <c r="P20" s="40">
        <v>0.01</v>
      </c>
      <c r="Q20" s="30"/>
      <c r="R20" s="30"/>
      <c r="S20" s="109">
        <f t="shared" ref="S20:S39" si="0">R20+Q20+P20+O20+N20+M20+L20+K20+J20+I20+G20+E20+D20</f>
        <v>0.03</v>
      </c>
      <c r="T20" s="110"/>
      <c r="U20" s="110"/>
      <c r="V20" s="110"/>
      <c r="W20" s="111"/>
      <c r="X20" s="21">
        <f>S20*D17</f>
        <v>3.2399999999999998</v>
      </c>
      <c r="Y20" s="78">
        <f t="shared" ref="Y20:Y39" si="1">B20*X20</f>
        <v>285.12</v>
      </c>
      <c r="Z20" s="1"/>
      <c r="AA20" s="1"/>
    </row>
    <row r="21" spans="1:27" ht="12.75" customHeight="1">
      <c r="A21" s="20" t="s">
        <v>39</v>
      </c>
      <c r="B21" s="11">
        <v>65</v>
      </c>
      <c r="C21" s="48" t="s">
        <v>11</v>
      </c>
      <c r="D21" s="31">
        <v>3.0000000000000001E-3</v>
      </c>
      <c r="E21" s="92">
        <v>0.01</v>
      </c>
      <c r="F21" s="93"/>
      <c r="G21" s="83"/>
      <c r="H21" s="84"/>
      <c r="I21" s="29"/>
      <c r="J21" s="28"/>
      <c r="K21" s="40"/>
      <c r="L21" s="30"/>
      <c r="M21" s="30"/>
      <c r="N21" s="30">
        <v>0.01</v>
      </c>
      <c r="O21" s="30"/>
      <c r="P21" s="30">
        <v>0.01</v>
      </c>
      <c r="Q21" s="31">
        <v>0.01</v>
      </c>
      <c r="R21" s="30"/>
      <c r="S21" s="109">
        <f t="shared" si="0"/>
        <v>4.3000000000000003E-2</v>
      </c>
      <c r="T21" s="110"/>
      <c r="U21" s="110"/>
      <c r="V21" s="110"/>
      <c r="W21" s="111"/>
      <c r="X21" s="21">
        <f>S21*D17</f>
        <v>4.6440000000000001</v>
      </c>
      <c r="Y21" s="78">
        <f t="shared" si="1"/>
        <v>301.86</v>
      </c>
      <c r="Z21" s="1"/>
      <c r="AA21" s="1"/>
    </row>
    <row r="22" spans="1:27" ht="12.75" customHeight="1">
      <c r="A22" s="20" t="s">
        <v>42</v>
      </c>
      <c r="B22" s="11">
        <v>750</v>
      </c>
      <c r="C22" s="7" t="s">
        <v>11</v>
      </c>
      <c r="D22" s="30"/>
      <c r="E22" s="92">
        <v>2.0000000000000001E-4</v>
      </c>
      <c r="F22" s="93"/>
      <c r="G22" s="83"/>
      <c r="H22" s="84"/>
      <c r="I22" s="29"/>
      <c r="J22" s="28"/>
      <c r="K22" s="30"/>
      <c r="L22" s="41"/>
      <c r="M22" s="30"/>
      <c r="N22" s="30"/>
      <c r="O22" s="30"/>
      <c r="P22" s="30"/>
      <c r="Q22" s="30">
        <v>5.0000000000000001E-4</v>
      </c>
      <c r="R22" s="30"/>
      <c r="S22" s="109">
        <f t="shared" si="0"/>
        <v>6.9999999999999999E-4</v>
      </c>
      <c r="T22" s="110"/>
      <c r="U22" s="110"/>
      <c r="V22" s="110"/>
      <c r="W22" s="111"/>
      <c r="X22" s="21">
        <f>S22*D17</f>
        <v>7.5600000000000001E-2</v>
      </c>
      <c r="Y22" s="78">
        <f t="shared" si="1"/>
        <v>56.7</v>
      </c>
      <c r="Z22" s="1"/>
      <c r="AA22" s="1"/>
    </row>
    <row r="23" spans="1:27" ht="12.75" customHeight="1">
      <c r="A23" s="20" t="s">
        <v>30</v>
      </c>
      <c r="B23" s="11">
        <v>49</v>
      </c>
      <c r="C23" s="7" t="s">
        <v>11</v>
      </c>
      <c r="D23" s="30"/>
      <c r="E23" s="92"/>
      <c r="F23" s="93"/>
      <c r="G23" s="83">
        <v>0.03</v>
      </c>
      <c r="H23" s="84"/>
      <c r="I23" s="29"/>
      <c r="J23" s="28"/>
      <c r="K23" s="40"/>
      <c r="L23" s="30">
        <v>0.01</v>
      </c>
      <c r="M23" s="30">
        <v>0.05</v>
      </c>
      <c r="N23" s="30"/>
      <c r="O23" s="30"/>
      <c r="P23" s="30"/>
      <c r="Q23" s="30"/>
      <c r="R23" s="30"/>
      <c r="S23" s="109">
        <f t="shared" si="0"/>
        <v>0.09</v>
      </c>
      <c r="T23" s="110"/>
      <c r="U23" s="110"/>
      <c r="V23" s="110"/>
      <c r="W23" s="111"/>
      <c r="X23" s="21">
        <f>S23*D17</f>
        <v>9.7199999999999989</v>
      </c>
      <c r="Y23" s="78">
        <f t="shared" si="1"/>
        <v>476.28</v>
      </c>
      <c r="Z23" s="1"/>
      <c r="AA23" s="1"/>
    </row>
    <row r="24" spans="1:27" ht="12.75" customHeight="1">
      <c r="A24" s="20" t="s">
        <v>63</v>
      </c>
      <c r="B24" s="11">
        <v>50</v>
      </c>
      <c r="C24" s="59" t="s">
        <v>11</v>
      </c>
      <c r="D24" s="30"/>
      <c r="E24" s="55"/>
      <c r="F24" s="56"/>
      <c r="G24" s="57"/>
      <c r="H24" s="58"/>
      <c r="I24" s="29"/>
      <c r="J24" s="28"/>
      <c r="K24" s="30">
        <v>1.4999999999999999E-2</v>
      </c>
      <c r="L24" s="30"/>
      <c r="M24" s="30"/>
      <c r="N24" s="30"/>
      <c r="O24" s="30"/>
      <c r="P24" s="30"/>
      <c r="Q24" s="30"/>
      <c r="R24" s="30"/>
      <c r="S24" s="109">
        <f t="shared" si="0"/>
        <v>1.4999999999999999E-2</v>
      </c>
      <c r="T24" s="110"/>
      <c r="U24" s="110"/>
      <c r="V24" s="110"/>
      <c r="W24" s="111"/>
      <c r="X24" s="61">
        <f>S24*D17</f>
        <v>1.6199999999999999</v>
      </c>
      <c r="Y24" s="78">
        <f t="shared" si="1"/>
        <v>81</v>
      </c>
      <c r="Z24" s="1"/>
      <c r="AA24" s="1"/>
    </row>
    <row r="25" spans="1:27" ht="12.75" customHeight="1">
      <c r="A25" s="20" t="s">
        <v>32</v>
      </c>
      <c r="B25" s="11">
        <v>35</v>
      </c>
      <c r="C25" s="59" t="s">
        <v>11</v>
      </c>
      <c r="D25" s="30"/>
      <c r="E25" s="55"/>
      <c r="F25" s="56"/>
      <c r="G25" s="57"/>
      <c r="H25" s="58"/>
      <c r="I25" s="29"/>
      <c r="J25" s="75"/>
      <c r="K25" s="31">
        <v>0.05</v>
      </c>
      <c r="L25" s="30"/>
      <c r="M25" s="30"/>
      <c r="N25" s="30"/>
      <c r="O25" s="30"/>
      <c r="P25" s="30"/>
      <c r="Q25" s="30"/>
      <c r="R25" s="30"/>
      <c r="S25" s="109">
        <f t="shared" si="0"/>
        <v>0.05</v>
      </c>
      <c r="T25" s="110"/>
      <c r="U25" s="110"/>
      <c r="V25" s="110"/>
      <c r="W25" s="111"/>
      <c r="X25" s="61">
        <f>S25*D17</f>
        <v>5.4</v>
      </c>
      <c r="Y25" s="78">
        <f t="shared" si="1"/>
        <v>189</v>
      </c>
      <c r="Z25" s="1"/>
      <c r="AA25" s="1"/>
    </row>
    <row r="26" spans="1:27" ht="12.75" customHeight="1">
      <c r="A26" s="20" t="s">
        <v>33</v>
      </c>
      <c r="B26" s="11">
        <v>35</v>
      </c>
      <c r="C26" s="7" t="s">
        <v>11</v>
      </c>
      <c r="D26" s="30"/>
      <c r="E26" s="92"/>
      <c r="F26" s="93"/>
      <c r="G26" s="83"/>
      <c r="H26" s="84"/>
      <c r="I26" s="29"/>
      <c r="J26" s="28"/>
      <c r="K26" s="30">
        <v>5.0000000000000001E-3</v>
      </c>
      <c r="L26" s="30"/>
      <c r="M26" s="30"/>
      <c r="N26" s="30"/>
      <c r="O26" s="30"/>
      <c r="P26" s="30"/>
      <c r="Q26" s="30"/>
      <c r="R26" s="30"/>
      <c r="S26" s="109">
        <f t="shared" si="0"/>
        <v>5.0000000000000001E-3</v>
      </c>
      <c r="T26" s="110"/>
      <c r="U26" s="110"/>
      <c r="V26" s="110"/>
      <c r="W26" s="111"/>
      <c r="X26" s="21">
        <f>S26*D17</f>
        <v>0.54</v>
      </c>
      <c r="Y26" s="78">
        <f t="shared" si="1"/>
        <v>18.900000000000002</v>
      </c>
      <c r="Z26" s="1"/>
      <c r="AA26" s="1"/>
    </row>
    <row r="27" spans="1:27" ht="12.75" customHeight="1">
      <c r="A27" s="20" t="s">
        <v>64</v>
      </c>
      <c r="B27" s="11">
        <v>250</v>
      </c>
      <c r="C27" s="54" t="s">
        <v>11</v>
      </c>
      <c r="D27" s="30"/>
      <c r="E27" s="52"/>
      <c r="F27" s="53"/>
      <c r="G27" s="50"/>
      <c r="H27" s="51"/>
      <c r="I27" s="29"/>
      <c r="J27" s="28"/>
      <c r="K27" s="30">
        <v>3.0000000000000001E-3</v>
      </c>
      <c r="L27" s="31">
        <v>3.0000000000000001E-3</v>
      </c>
      <c r="M27" s="30"/>
      <c r="N27" s="30"/>
      <c r="O27" s="30"/>
      <c r="P27" s="30"/>
      <c r="Q27" s="30"/>
      <c r="R27" s="30"/>
      <c r="S27" s="109">
        <f t="shared" si="0"/>
        <v>6.0000000000000001E-3</v>
      </c>
      <c r="T27" s="110"/>
      <c r="U27" s="110"/>
      <c r="V27" s="110"/>
      <c r="W27" s="111"/>
      <c r="X27" s="49">
        <f>S27*D17</f>
        <v>0.64800000000000002</v>
      </c>
      <c r="Y27" s="78">
        <f t="shared" si="1"/>
        <v>162</v>
      </c>
      <c r="Z27" s="1"/>
      <c r="AA27" s="1"/>
    </row>
    <row r="28" spans="1:27" ht="12.75" customHeight="1">
      <c r="A28" s="20" t="s">
        <v>38</v>
      </c>
      <c r="B28" s="11">
        <v>25</v>
      </c>
      <c r="C28" s="54" t="s">
        <v>11</v>
      </c>
      <c r="D28" s="30"/>
      <c r="E28" s="52"/>
      <c r="F28" s="53"/>
      <c r="G28" s="50"/>
      <c r="H28" s="51"/>
      <c r="I28" s="29"/>
      <c r="J28" s="28"/>
      <c r="K28" s="42">
        <v>5.0000000000000001E-3</v>
      </c>
      <c r="L28" s="30">
        <v>5.0000000000000001E-3</v>
      </c>
      <c r="M28" s="30"/>
      <c r="N28" s="30"/>
      <c r="O28" s="30"/>
      <c r="P28" s="30"/>
      <c r="Q28" s="30"/>
      <c r="R28" s="30"/>
      <c r="S28" s="109">
        <f t="shared" si="0"/>
        <v>0.01</v>
      </c>
      <c r="T28" s="110"/>
      <c r="U28" s="110"/>
      <c r="V28" s="110"/>
      <c r="W28" s="111"/>
      <c r="X28" s="49">
        <f>S28*D17</f>
        <v>1.08</v>
      </c>
      <c r="Y28" s="78">
        <f t="shared" si="1"/>
        <v>27</v>
      </c>
      <c r="Z28" s="1"/>
      <c r="AA28" s="1"/>
    </row>
    <row r="29" spans="1:27" ht="12.75" customHeight="1">
      <c r="A29" s="20" t="s">
        <v>41</v>
      </c>
      <c r="B29" s="11">
        <v>150</v>
      </c>
      <c r="C29" s="7" t="s">
        <v>11</v>
      </c>
      <c r="D29" s="30"/>
      <c r="E29" s="92"/>
      <c r="F29" s="93"/>
      <c r="G29" s="83"/>
      <c r="H29" s="84"/>
      <c r="I29" s="29"/>
      <c r="J29" s="28"/>
      <c r="K29" s="30">
        <v>3.0000000000000001E-3</v>
      </c>
      <c r="L29" s="30">
        <v>3.5000000000000001E-3</v>
      </c>
      <c r="M29" s="30"/>
      <c r="N29" s="30"/>
      <c r="O29" s="30"/>
      <c r="P29" s="30">
        <v>5.0000000000000001E-3</v>
      </c>
      <c r="Q29" s="30"/>
      <c r="R29" s="30"/>
      <c r="S29" s="109">
        <f t="shared" si="0"/>
        <v>1.15E-2</v>
      </c>
      <c r="T29" s="110"/>
      <c r="U29" s="110"/>
      <c r="V29" s="110"/>
      <c r="W29" s="111"/>
      <c r="X29" s="21">
        <f>S29*D17</f>
        <v>1.242</v>
      </c>
      <c r="Y29" s="78">
        <f t="shared" si="1"/>
        <v>186.3</v>
      </c>
      <c r="Z29" s="1"/>
      <c r="AA29" s="1"/>
    </row>
    <row r="30" spans="1:27" ht="12.75" customHeight="1">
      <c r="A30" s="20" t="s">
        <v>48</v>
      </c>
      <c r="B30" s="11">
        <v>278</v>
      </c>
      <c r="C30" s="7" t="s">
        <v>11</v>
      </c>
      <c r="D30" s="30"/>
      <c r="E30" s="92"/>
      <c r="F30" s="93"/>
      <c r="G30" s="83"/>
      <c r="H30" s="84"/>
      <c r="I30" s="29"/>
      <c r="J30" s="32"/>
      <c r="K30" s="31">
        <v>2E-3</v>
      </c>
      <c r="L30" s="30"/>
      <c r="M30" s="30"/>
      <c r="N30" s="30"/>
      <c r="O30" s="30"/>
      <c r="P30" s="30"/>
      <c r="Q30" s="30"/>
      <c r="R30" s="30"/>
      <c r="S30" s="109">
        <f t="shared" si="0"/>
        <v>2E-3</v>
      </c>
      <c r="T30" s="110"/>
      <c r="U30" s="110"/>
      <c r="V30" s="110"/>
      <c r="W30" s="111"/>
      <c r="X30" s="21">
        <f>S30*D17</f>
        <v>0.216</v>
      </c>
      <c r="Y30" s="78">
        <f t="shared" si="1"/>
        <v>60.048000000000002</v>
      </c>
      <c r="Z30" s="1"/>
      <c r="AA30" s="1"/>
    </row>
    <row r="31" spans="1:27" ht="12.75" customHeight="1">
      <c r="A31" s="20" t="s">
        <v>49</v>
      </c>
      <c r="B31" s="11">
        <v>630</v>
      </c>
      <c r="C31" s="7" t="s">
        <v>11</v>
      </c>
      <c r="D31" s="30"/>
      <c r="E31" s="92"/>
      <c r="F31" s="93"/>
      <c r="G31" s="83"/>
      <c r="H31" s="84"/>
      <c r="I31" s="29"/>
      <c r="J31" s="28"/>
      <c r="K31" s="40"/>
      <c r="L31" s="31">
        <v>4.9000000000000002E-2</v>
      </c>
      <c r="M31" s="30"/>
      <c r="N31" s="30"/>
      <c r="O31" s="30"/>
      <c r="P31" s="30"/>
      <c r="Q31" s="30"/>
      <c r="R31" s="30"/>
      <c r="S31" s="109">
        <f t="shared" si="0"/>
        <v>4.9000000000000002E-2</v>
      </c>
      <c r="T31" s="110"/>
      <c r="U31" s="110"/>
      <c r="V31" s="110"/>
      <c r="W31" s="111"/>
      <c r="X31" s="21">
        <f>S31*D17</f>
        <v>5.2919999999999998</v>
      </c>
      <c r="Y31" s="78">
        <f t="shared" si="1"/>
        <v>3333.96</v>
      </c>
      <c r="Z31" s="1"/>
      <c r="AA31" s="1"/>
    </row>
    <row r="32" spans="1:27" ht="12.75" customHeight="1">
      <c r="A32" s="20" t="s">
        <v>37</v>
      </c>
      <c r="B32" s="11">
        <v>8</v>
      </c>
      <c r="C32" s="7" t="s">
        <v>14</v>
      </c>
      <c r="D32" s="30"/>
      <c r="E32" s="81"/>
      <c r="F32" s="82"/>
      <c r="G32" s="114"/>
      <c r="H32" s="115"/>
      <c r="I32" s="29"/>
      <c r="J32" s="28"/>
      <c r="K32" s="40"/>
      <c r="L32" s="31">
        <v>0.01</v>
      </c>
      <c r="M32" s="42"/>
      <c r="N32" s="31"/>
      <c r="O32" s="30"/>
      <c r="P32" s="40">
        <v>0.1</v>
      </c>
      <c r="Q32" s="30"/>
      <c r="R32" s="30"/>
      <c r="S32" s="116">
        <f>P32</f>
        <v>0.1</v>
      </c>
      <c r="T32" s="117"/>
      <c r="U32" s="117"/>
      <c r="V32" s="117"/>
      <c r="W32" s="118"/>
      <c r="X32" s="61">
        <f>S32*D17</f>
        <v>10.8</v>
      </c>
      <c r="Y32" s="78">
        <f t="shared" si="1"/>
        <v>86.4</v>
      </c>
      <c r="Z32" s="1"/>
      <c r="AA32" s="1"/>
    </row>
    <row r="33" spans="1:27" ht="12.75" customHeight="1">
      <c r="A33" s="20" t="s">
        <v>40</v>
      </c>
      <c r="B33" s="11">
        <v>33</v>
      </c>
      <c r="C33" s="7" t="s">
        <v>11</v>
      </c>
      <c r="D33" s="30"/>
      <c r="E33" s="92"/>
      <c r="F33" s="93"/>
      <c r="G33" s="83"/>
      <c r="H33" s="84"/>
      <c r="I33" s="46"/>
      <c r="J33" s="28"/>
      <c r="K33" s="31"/>
      <c r="L33" s="30"/>
      <c r="M33" s="30"/>
      <c r="N33" s="30"/>
      <c r="O33" s="30"/>
      <c r="P33" s="30">
        <v>3.5000000000000003E-2</v>
      </c>
      <c r="Q33" s="30"/>
      <c r="R33" s="30"/>
      <c r="S33" s="109">
        <f t="shared" si="0"/>
        <v>3.5000000000000003E-2</v>
      </c>
      <c r="T33" s="110"/>
      <c r="U33" s="110"/>
      <c r="V33" s="110"/>
      <c r="W33" s="111"/>
      <c r="X33" s="21">
        <f>S33*D17</f>
        <v>3.7800000000000002</v>
      </c>
      <c r="Y33" s="78">
        <f t="shared" si="1"/>
        <v>124.74000000000001</v>
      </c>
      <c r="Z33" s="1"/>
      <c r="AA33" s="1"/>
    </row>
    <row r="34" spans="1:27" ht="12.75" customHeight="1">
      <c r="A34" s="20" t="s">
        <v>55</v>
      </c>
      <c r="B34" s="11">
        <v>50</v>
      </c>
      <c r="C34" s="65" t="s">
        <v>11</v>
      </c>
      <c r="D34" s="30"/>
      <c r="E34" s="92"/>
      <c r="F34" s="93"/>
      <c r="G34" s="83"/>
      <c r="H34" s="120"/>
      <c r="I34" s="29"/>
      <c r="J34" s="28"/>
      <c r="K34" s="45"/>
      <c r="L34" s="45"/>
      <c r="M34" s="28"/>
      <c r="N34" s="28"/>
      <c r="O34" s="28"/>
      <c r="P34" s="45"/>
      <c r="Q34" s="28"/>
      <c r="R34" s="28"/>
      <c r="S34" s="109">
        <f t="shared" si="0"/>
        <v>0</v>
      </c>
      <c r="T34" s="110"/>
      <c r="U34" s="110"/>
      <c r="V34" s="110"/>
      <c r="W34" s="111"/>
      <c r="X34" s="33">
        <f>S34*D17</f>
        <v>0</v>
      </c>
      <c r="Y34" s="78">
        <f t="shared" si="1"/>
        <v>0</v>
      </c>
      <c r="Z34" s="1"/>
    </row>
    <row r="35" spans="1:27" ht="12.75" customHeight="1">
      <c r="A35" s="20" t="s">
        <v>54</v>
      </c>
      <c r="B35" s="11">
        <v>200</v>
      </c>
      <c r="C35" s="7" t="s">
        <v>11</v>
      </c>
      <c r="D35" s="30"/>
      <c r="E35" s="92"/>
      <c r="F35" s="93"/>
      <c r="G35" s="83"/>
      <c r="H35" s="120"/>
      <c r="I35" s="44"/>
      <c r="J35" s="28"/>
      <c r="K35" s="45"/>
      <c r="L35" s="75"/>
      <c r="M35" s="28"/>
      <c r="N35" s="28">
        <v>4.0000000000000001E-3</v>
      </c>
      <c r="O35" s="28"/>
      <c r="P35" s="45"/>
      <c r="Q35" s="28"/>
      <c r="R35" s="28"/>
      <c r="S35" s="109">
        <f t="shared" si="0"/>
        <v>4.0000000000000001E-3</v>
      </c>
      <c r="T35" s="110"/>
      <c r="U35" s="110"/>
      <c r="V35" s="110"/>
      <c r="W35" s="111"/>
      <c r="X35" s="21">
        <f>S35*D17</f>
        <v>0.432</v>
      </c>
      <c r="Y35" s="78">
        <f t="shared" si="1"/>
        <v>86.4</v>
      </c>
      <c r="Z35" s="1"/>
      <c r="AA35" s="1"/>
    </row>
    <row r="36" spans="1:27" ht="12.75" customHeight="1">
      <c r="A36" s="20" t="s">
        <v>50</v>
      </c>
      <c r="B36" s="11">
        <v>100</v>
      </c>
      <c r="C36" s="77" t="s">
        <v>11</v>
      </c>
      <c r="D36" s="30"/>
      <c r="E36" s="92"/>
      <c r="F36" s="93"/>
      <c r="G36" s="83"/>
      <c r="H36" s="84"/>
      <c r="I36" s="47"/>
      <c r="J36" s="28"/>
      <c r="K36" s="45"/>
      <c r="L36" s="28"/>
      <c r="M36" s="28"/>
      <c r="N36" s="28"/>
      <c r="O36" s="28"/>
      <c r="P36" s="75">
        <v>5.4400000000000004E-3</v>
      </c>
      <c r="Q36" s="28"/>
      <c r="R36" s="28"/>
      <c r="S36" s="109">
        <f t="shared" si="0"/>
        <v>5.4400000000000004E-3</v>
      </c>
      <c r="T36" s="110"/>
      <c r="U36" s="110"/>
      <c r="V36" s="110"/>
      <c r="W36" s="111"/>
      <c r="X36" s="21">
        <f>S36*D17</f>
        <v>0.58752000000000004</v>
      </c>
      <c r="Y36" s="78">
        <f t="shared" si="1"/>
        <v>58.752000000000002</v>
      </c>
      <c r="Z36" s="1"/>
      <c r="AA36" s="1"/>
    </row>
    <row r="37" spans="1:27" ht="12.75" customHeight="1">
      <c r="A37" s="20" t="s">
        <v>69</v>
      </c>
      <c r="B37" s="11">
        <v>18</v>
      </c>
      <c r="C37" s="65" t="s">
        <v>11</v>
      </c>
      <c r="D37" s="30"/>
      <c r="E37" s="62"/>
      <c r="F37" s="63"/>
      <c r="G37" s="83"/>
      <c r="H37" s="84"/>
      <c r="I37" s="47"/>
      <c r="J37" s="28"/>
      <c r="K37" s="45"/>
      <c r="L37" s="28">
        <v>3.0000000000000001E-3</v>
      </c>
      <c r="M37" s="28"/>
      <c r="N37" s="28"/>
      <c r="O37" s="28"/>
      <c r="P37" s="45"/>
      <c r="Q37" s="28"/>
      <c r="R37" s="28"/>
      <c r="S37" s="109">
        <f t="shared" si="0"/>
        <v>3.0000000000000001E-3</v>
      </c>
      <c r="T37" s="110"/>
      <c r="U37" s="110"/>
      <c r="V37" s="110"/>
      <c r="W37" s="111"/>
      <c r="X37" s="61">
        <f>S37*D17</f>
        <v>0.32400000000000001</v>
      </c>
      <c r="Y37" s="78">
        <f t="shared" si="1"/>
        <v>5.8319999999999999</v>
      </c>
      <c r="Z37" s="1"/>
      <c r="AA37" s="1"/>
    </row>
    <row r="38" spans="1:27" ht="12.75" customHeight="1">
      <c r="A38" s="20" t="s">
        <v>45</v>
      </c>
      <c r="B38" s="11">
        <v>500</v>
      </c>
      <c r="C38" s="7" t="s">
        <v>11</v>
      </c>
      <c r="D38" s="30"/>
      <c r="E38" s="92"/>
      <c r="F38" s="93"/>
      <c r="G38" s="83"/>
      <c r="H38" s="120"/>
      <c r="I38" s="29"/>
      <c r="J38" s="28"/>
      <c r="K38" s="28"/>
      <c r="L38" s="28"/>
      <c r="M38" s="28"/>
      <c r="N38" s="28"/>
      <c r="O38" s="28"/>
      <c r="P38" s="45">
        <v>5.9999999999999995E-4</v>
      </c>
      <c r="Q38" s="45"/>
      <c r="R38" s="28"/>
      <c r="S38" s="109">
        <f t="shared" si="0"/>
        <v>5.9999999999999995E-4</v>
      </c>
      <c r="T38" s="110"/>
      <c r="U38" s="110"/>
      <c r="V38" s="110"/>
      <c r="W38" s="111"/>
      <c r="X38" s="33">
        <f>S38*D17</f>
        <v>6.4799999999999996E-2</v>
      </c>
      <c r="Y38" s="78">
        <f t="shared" si="1"/>
        <v>32.4</v>
      </c>
      <c r="Z38" s="1"/>
      <c r="AA38" s="1"/>
    </row>
    <row r="39" spans="1:27" ht="12.75" customHeight="1">
      <c r="A39" s="20" t="s">
        <v>61</v>
      </c>
      <c r="B39" s="11">
        <v>55</v>
      </c>
      <c r="C39" s="65" t="s">
        <v>11</v>
      </c>
      <c r="D39" s="30"/>
      <c r="E39" s="92"/>
      <c r="F39" s="93"/>
      <c r="G39" s="83"/>
      <c r="H39" s="120"/>
      <c r="I39" s="29"/>
      <c r="J39" s="28"/>
      <c r="K39" s="30"/>
      <c r="L39" s="30">
        <v>2.8000000000000001E-2</v>
      </c>
      <c r="M39" s="30"/>
      <c r="N39" s="30"/>
      <c r="O39" s="30"/>
      <c r="P39" s="31"/>
      <c r="Q39" s="30"/>
      <c r="R39" s="30"/>
      <c r="S39" s="109">
        <f t="shared" si="0"/>
        <v>2.8000000000000001E-2</v>
      </c>
      <c r="T39" s="110"/>
      <c r="U39" s="110"/>
      <c r="V39" s="110"/>
      <c r="W39" s="111"/>
      <c r="X39" s="21">
        <f>D17*S39</f>
        <v>3.024</v>
      </c>
      <c r="Y39" s="78">
        <f t="shared" si="1"/>
        <v>166.32</v>
      </c>
      <c r="Z39" s="1"/>
      <c r="AA39" s="1"/>
    </row>
    <row r="40" spans="1:27" ht="12.75" customHeight="1">
      <c r="A40" s="20" t="s">
        <v>59</v>
      </c>
      <c r="B40" s="11">
        <v>25</v>
      </c>
      <c r="C40" s="65" t="s">
        <v>11</v>
      </c>
      <c r="D40" s="30"/>
      <c r="E40" s="62"/>
      <c r="F40" s="63"/>
      <c r="G40" s="64"/>
      <c r="H40" s="66"/>
      <c r="I40" s="29"/>
      <c r="J40" s="28"/>
      <c r="K40" s="30"/>
      <c r="L40" s="30"/>
      <c r="M40" s="30"/>
      <c r="N40" s="30"/>
      <c r="O40" s="30"/>
      <c r="P40" s="40"/>
      <c r="Q40" s="30"/>
      <c r="R40" s="30"/>
      <c r="S40" s="151"/>
      <c r="T40" s="151"/>
      <c r="U40" s="151"/>
      <c r="V40" s="151"/>
      <c r="W40" s="67"/>
      <c r="X40" s="74"/>
      <c r="Y40" s="65"/>
      <c r="Z40" s="1"/>
      <c r="AA40" s="1"/>
    </row>
    <row r="41" spans="1:27" ht="12.75" customHeight="1">
      <c r="A41" s="20"/>
      <c r="B41" s="11"/>
      <c r="C41" s="73"/>
      <c r="D41" s="30"/>
      <c r="E41" s="70"/>
      <c r="F41" s="71"/>
      <c r="G41" s="69"/>
      <c r="H41" s="72"/>
      <c r="I41" s="29"/>
      <c r="J41" s="28"/>
      <c r="K41" s="30"/>
      <c r="L41" s="30"/>
      <c r="M41" s="30"/>
      <c r="N41" s="30"/>
      <c r="O41" s="30"/>
      <c r="P41" s="40"/>
      <c r="Q41" s="30"/>
      <c r="R41" s="30"/>
      <c r="S41" s="151"/>
      <c r="T41" s="151"/>
      <c r="U41" s="151"/>
      <c r="V41" s="151"/>
      <c r="W41" s="68"/>
      <c r="X41" s="74"/>
      <c r="Y41" s="73"/>
      <c r="Z41" s="1"/>
      <c r="AA41" s="1"/>
    </row>
    <row r="42" spans="1:27" ht="13.5" customHeight="1">
      <c r="A42" s="20"/>
      <c r="B42" s="11"/>
      <c r="C42" s="7"/>
      <c r="D42" s="30"/>
      <c r="E42" s="92"/>
      <c r="F42" s="93"/>
      <c r="G42" s="83"/>
      <c r="H42" s="120"/>
      <c r="I42" s="29"/>
      <c r="J42" s="28"/>
      <c r="K42" s="30"/>
      <c r="L42" s="30"/>
      <c r="M42" s="30"/>
      <c r="N42" s="30"/>
      <c r="O42" s="30"/>
      <c r="P42" s="30"/>
      <c r="Q42" s="30"/>
      <c r="R42" s="30"/>
      <c r="S42" s="152" t="s">
        <v>29</v>
      </c>
      <c r="T42" s="153"/>
      <c r="U42" s="153"/>
      <c r="V42" s="153"/>
      <c r="W42" s="154"/>
      <c r="X42" s="155"/>
      <c r="Y42" s="76">
        <f>SUM(Y19:Y41)</f>
        <v>5874.0119999999988</v>
      </c>
      <c r="Z42" s="1"/>
      <c r="AA42" s="1"/>
    </row>
    <row r="43" spans="1:27" ht="12.75" customHeight="1">
      <c r="A43" s="2"/>
      <c r="B43" s="2"/>
      <c r="C43" s="2"/>
      <c r="D43" s="35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7" ht="12.75" customHeight="1">
      <c r="A44" s="13" t="s">
        <v>10</v>
      </c>
      <c r="B44" s="5"/>
      <c r="C44" s="5"/>
      <c r="D44" s="34"/>
      <c r="E44" s="5"/>
      <c r="F44" s="5"/>
      <c r="G44" s="5"/>
      <c r="H44" s="13" t="s">
        <v>9</v>
      </c>
      <c r="I44" s="5"/>
      <c r="J44" s="5"/>
      <c r="K44" s="5"/>
      <c r="L44" s="5"/>
      <c r="M44" s="5"/>
      <c r="N44" s="13" t="s">
        <v>43</v>
      </c>
      <c r="P44" s="5"/>
      <c r="Q44" s="5"/>
      <c r="R44" s="5"/>
      <c r="S44" s="5"/>
      <c r="T44" s="5"/>
      <c r="U44" s="5"/>
      <c r="V44" s="5"/>
      <c r="W44" s="5"/>
      <c r="X44" s="5"/>
      <c r="Y44" s="2"/>
    </row>
    <row r="45" spans="1:27" ht="12.75" customHeight="1">
      <c r="A45" s="13"/>
      <c r="B45" s="5"/>
      <c r="C45" s="5"/>
      <c r="D45" s="34"/>
      <c r="E45" s="5"/>
      <c r="F45" s="5"/>
      <c r="G45" s="5"/>
      <c r="H45" s="5"/>
      <c r="I45" s="5"/>
      <c r="J45" s="5"/>
      <c r="K45" s="5"/>
      <c r="L45" s="5"/>
      <c r="M45" s="5"/>
      <c r="N45" s="13"/>
      <c r="P45" s="5"/>
      <c r="Q45" s="5"/>
      <c r="R45" s="5"/>
      <c r="S45" s="5"/>
      <c r="T45" s="5"/>
      <c r="U45" s="5"/>
      <c r="V45" s="5"/>
      <c r="W45" s="5"/>
      <c r="X45" s="5"/>
      <c r="Y45" s="2"/>
    </row>
    <row r="46" spans="1:27" ht="12.75" customHeight="1">
      <c r="A46" s="13"/>
      <c r="B46" s="5"/>
      <c r="C46" s="5"/>
      <c r="D46" s="34"/>
      <c r="E46" s="5"/>
      <c r="F46" s="5"/>
      <c r="G46" s="5"/>
      <c r="H46" s="5"/>
      <c r="I46" s="5"/>
      <c r="J46" s="5"/>
      <c r="K46" s="5"/>
      <c r="L46" s="5"/>
      <c r="M46" s="5"/>
      <c r="P46" s="5"/>
      <c r="Q46" s="5"/>
      <c r="R46" s="5"/>
      <c r="S46" s="5"/>
      <c r="T46" s="5"/>
      <c r="U46" s="5"/>
      <c r="V46" s="5"/>
      <c r="W46" s="5"/>
      <c r="X46" s="5"/>
      <c r="Y46" s="2"/>
    </row>
    <row r="47" spans="1:27">
      <c r="A47" s="4"/>
      <c r="B47" s="4"/>
      <c r="C47" s="4"/>
      <c r="D47" s="38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</row>
  </sheetData>
  <mergeCells count="108">
    <mergeCell ref="S41:V41"/>
    <mergeCell ref="Y10:Y15"/>
    <mergeCell ref="S42:X42"/>
    <mergeCell ref="S36:W36"/>
    <mergeCell ref="S38:W38"/>
    <mergeCell ref="S39:W39"/>
    <mergeCell ref="S34:W34"/>
    <mergeCell ref="S35:W35"/>
    <mergeCell ref="S10:V15"/>
    <mergeCell ref="X10:X15"/>
    <mergeCell ref="S30:W30"/>
    <mergeCell ref="S31:W31"/>
    <mergeCell ref="S32:W32"/>
    <mergeCell ref="S22:W22"/>
    <mergeCell ref="S17:W17"/>
    <mergeCell ref="S18:W18"/>
    <mergeCell ref="S19:W19"/>
    <mergeCell ref="S28:W28"/>
    <mergeCell ref="S23:W23"/>
    <mergeCell ref="S24:W24"/>
    <mergeCell ref="S25:W25"/>
    <mergeCell ref="S27:W27"/>
    <mergeCell ref="S40:V40"/>
    <mergeCell ref="S37:W37"/>
    <mergeCell ref="A10:B10"/>
    <mergeCell ref="S33:W33"/>
    <mergeCell ref="G13:H15"/>
    <mergeCell ref="I13:I15"/>
    <mergeCell ref="G16:H16"/>
    <mergeCell ref="G17:H17"/>
    <mergeCell ref="G18:H18"/>
    <mergeCell ref="G19:H19"/>
    <mergeCell ref="G20:H20"/>
    <mergeCell ref="G21:H21"/>
    <mergeCell ref="G22:H22"/>
    <mergeCell ref="G23:H23"/>
    <mergeCell ref="G26:H26"/>
    <mergeCell ref="G29:H29"/>
    <mergeCell ref="S29:W29"/>
    <mergeCell ref="S26:W26"/>
    <mergeCell ref="B11:B15"/>
    <mergeCell ref="C10:C15"/>
    <mergeCell ref="S21:W21"/>
    <mergeCell ref="E31:F31"/>
    <mergeCell ref="E13:F15"/>
    <mergeCell ref="D13:D15"/>
    <mergeCell ref="J13:J15"/>
    <mergeCell ref="B8:C8"/>
    <mergeCell ref="L5:N7"/>
    <mergeCell ref="D10:R10"/>
    <mergeCell ref="D11:I12"/>
    <mergeCell ref="A5:C6"/>
    <mergeCell ref="B7:C7"/>
    <mergeCell ref="G5:I7"/>
    <mergeCell ref="G30:H30"/>
    <mergeCell ref="E29:F29"/>
    <mergeCell ref="E30:F30"/>
    <mergeCell ref="E22:F22"/>
    <mergeCell ref="E23:F23"/>
    <mergeCell ref="E26:F26"/>
    <mergeCell ref="E17:F17"/>
    <mergeCell ref="E18:F18"/>
    <mergeCell ref="E19:F19"/>
    <mergeCell ref="E20:F20"/>
    <mergeCell ref="L9:N9"/>
    <mergeCell ref="Q13:Q15"/>
    <mergeCell ref="R13:R15"/>
    <mergeCell ref="J11:O12"/>
    <mergeCell ref="L8:N8"/>
    <mergeCell ref="J9:K9"/>
    <mergeCell ref="A11:A15"/>
    <mergeCell ref="E42:F42"/>
    <mergeCell ref="E33:F33"/>
    <mergeCell ref="E34:F34"/>
    <mergeCell ref="E35:F35"/>
    <mergeCell ref="E36:F36"/>
    <mergeCell ref="G34:H34"/>
    <mergeCell ref="G35:H35"/>
    <mergeCell ref="G36:H36"/>
    <mergeCell ref="G39:H39"/>
    <mergeCell ref="G42:H42"/>
    <mergeCell ref="E39:F39"/>
    <mergeCell ref="E38:F38"/>
    <mergeCell ref="G38:H38"/>
    <mergeCell ref="G8:I8"/>
    <mergeCell ref="J8:K8"/>
    <mergeCell ref="E32:F32"/>
    <mergeCell ref="G37:H37"/>
    <mergeCell ref="S6:T6"/>
    <mergeCell ref="S7:T7"/>
    <mergeCell ref="J5:K7"/>
    <mergeCell ref="P11:R12"/>
    <mergeCell ref="E21:F21"/>
    <mergeCell ref="P13:P15"/>
    <mergeCell ref="D5:F7"/>
    <mergeCell ref="K13:K15"/>
    <mergeCell ref="N13:N15"/>
    <mergeCell ref="M13:M15"/>
    <mergeCell ref="L13:L15"/>
    <mergeCell ref="O13:O15"/>
    <mergeCell ref="S16:W16"/>
    <mergeCell ref="S20:W20"/>
    <mergeCell ref="E16:F16"/>
    <mergeCell ref="G31:H31"/>
    <mergeCell ref="G32:H32"/>
    <mergeCell ref="G33:H33"/>
    <mergeCell ref="D8:F8"/>
    <mergeCell ref="G9:I9"/>
  </mergeCells>
  <phoneticPr fontId="0" type="noConversion"/>
  <printOptions gridLinesSet="0"/>
  <pageMargins left="0.23622047244094491" right="0.23622047244094491" top="7.874015748031496E-2" bottom="7.874015748031496E-2" header="0.31496062992125984" footer="0.31496062992125984"/>
  <pageSetup paperSize="9" scale="88" fitToHeight="0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Бух-2</cp:lastModifiedBy>
  <cp:lastPrinted>2025-12-03T06:00:09Z</cp:lastPrinted>
  <dcterms:created xsi:type="dcterms:W3CDTF">1998-12-08T10:37:05Z</dcterms:created>
  <dcterms:modified xsi:type="dcterms:W3CDTF">2025-12-03T06:00:12Z</dcterms:modified>
</cp:coreProperties>
</file>