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Декабрь 2025\"/>
    </mc:Choice>
  </mc:AlternateContent>
  <bookViews>
    <workbookView xWindow="0" yWindow="1170" windowWidth="9495" windowHeight="388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U21" i="1" l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20" i="1"/>
  <c r="Z20" i="1" s="1"/>
  <c r="AA20" i="1" s="1"/>
  <c r="Z40" i="1" l="1"/>
  <c r="AA40" i="1" s="1"/>
  <c r="Z23" i="1" l="1"/>
  <c r="AA23" i="1" s="1"/>
  <c r="Z38" i="1"/>
  <c r="AA38" i="1" s="1"/>
  <c r="Z25" i="1"/>
  <c r="AA25" i="1" s="1"/>
  <c r="Z24" i="1"/>
  <c r="AA24" i="1" s="1"/>
  <c r="Z22" i="1"/>
  <c r="AA22" i="1" s="1"/>
  <c r="Z21" i="1"/>
  <c r="AA21" i="1" s="1"/>
  <c r="Z33" i="1" l="1"/>
  <c r="AA33" i="1" s="1"/>
  <c r="C9" i="1" l="1"/>
  <c r="Z37" i="1" l="1"/>
  <c r="AA37" i="1" s="1"/>
  <c r="Z36" i="1"/>
  <c r="AA36" i="1" s="1"/>
  <c r="Z35" i="1"/>
  <c r="AA35" i="1" s="1"/>
  <c r="Z34" i="1"/>
  <c r="AA34" i="1" s="1"/>
  <c r="Z31" i="1"/>
  <c r="AA31" i="1" s="1"/>
  <c r="Z30" i="1"/>
  <c r="AA30" i="1" s="1"/>
  <c r="Z29" i="1"/>
  <c r="AA29" i="1" s="1"/>
  <c r="Z28" i="1"/>
  <c r="AA28" i="1" s="1"/>
  <c r="Z27" i="1"/>
  <c r="AA27" i="1" s="1"/>
  <c r="Z26" i="1"/>
  <c r="AA26" i="1" s="1"/>
  <c r="Z39" i="1"/>
  <c r="AA39" i="1" s="1"/>
  <c r="M9" i="1"/>
  <c r="M10" i="1" s="1"/>
  <c r="Z32" i="1" l="1"/>
  <c r="AA32" i="1" s="1"/>
  <c r="AA41" i="1" s="1"/>
</calcChain>
</file>

<file path=xl/sharedStrings.xml><?xml version="1.0" encoding="utf-8"?>
<sst xmlns="http://schemas.openxmlformats.org/spreadsheetml/2006/main" count="94" uniqueCount="73">
  <si>
    <t>КОДЫ</t>
  </si>
  <si>
    <t>Утверждаю</t>
  </si>
  <si>
    <t>О  Б  Е  Д</t>
  </si>
  <si>
    <t>П О Л Д Н И К</t>
  </si>
  <si>
    <t>Количество порций</t>
  </si>
  <si>
    <t>Выход - вес порций</t>
  </si>
  <si>
    <t xml:space="preserve">     Всего</t>
  </si>
  <si>
    <t>Количество продуктов питания, подлежащих закладке</t>
  </si>
  <si>
    <t xml:space="preserve">          Продукты питания</t>
  </si>
  <si>
    <t>Главный бухгалтер  ______________    Сохова М.М.</t>
  </si>
  <si>
    <t>кг</t>
  </si>
  <si>
    <t>Общий расход продуктов</t>
  </si>
  <si>
    <t>Расход продуктов питания на одного ребенка</t>
  </si>
  <si>
    <t>шт</t>
  </si>
  <si>
    <t>л</t>
  </si>
  <si>
    <t>Численность довольствующихся по плановой стоимости одного дня</t>
  </si>
  <si>
    <t>Коды категорий довольствующихся дошкольники</t>
  </si>
  <si>
    <t>Плановая стоимость одного дня, руб.</t>
  </si>
  <si>
    <t>сумарнных категорий</t>
  </si>
  <si>
    <t>по плановой стоимости одного дня</t>
  </si>
  <si>
    <t xml:space="preserve">    Фактическая стоимость, руб.</t>
  </si>
  <si>
    <t>Плановая стоимость на всех довольствующихся руб.</t>
  </si>
  <si>
    <t xml:space="preserve">Единица измерения </t>
  </si>
  <si>
    <t xml:space="preserve">Наименование  </t>
  </si>
  <si>
    <t>Формы 299 по ОКУД</t>
  </si>
  <si>
    <t>Материально отвественное лицо Иригова М.Х.</t>
  </si>
  <si>
    <r>
      <t xml:space="preserve">Учреждение    </t>
    </r>
    <r>
      <rPr>
        <b/>
        <u/>
        <sz val="10"/>
        <rFont val="Arial Cyr"/>
        <charset val="204"/>
      </rPr>
      <t>МКОУ "Прогимназия №1 г.п. Терек"</t>
    </r>
  </si>
  <si>
    <t>Общий расход в руб.</t>
  </si>
  <si>
    <t>ИТОГО</t>
  </si>
  <si>
    <t>хлеб</t>
  </si>
  <si>
    <t>молоко</t>
  </si>
  <si>
    <t>картофель</t>
  </si>
  <si>
    <t>морковь</t>
  </si>
  <si>
    <t>Меню-требование на выдачу продуктов питания №4</t>
  </si>
  <si>
    <t>цена</t>
  </si>
  <si>
    <t>Хлеб</t>
  </si>
  <si>
    <t>яйцо</t>
  </si>
  <si>
    <t>чай</t>
  </si>
  <si>
    <t>лук</t>
  </si>
  <si>
    <t>соль на весь день</t>
  </si>
  <si>
    <t>масло растит.</t>
  </si>
  <si>
    <t>томат</t>
  </si>
  <si>
    <t>Шеф-повар            ______________   Уначева Р.Т.</t>
  </si>
  <si>
    <t>50</t>
  </si>
  <si>
    <t>сахар</t>
  </si>
  <si>
    <t>сметана</t>
  </si>
  <si>
    <t xml:space="preserve">Чай с сахаром </t>
  </si>
  <si>
    <t>лимон</t>
  </si>
  <si>
    <t>мясо</t>
  </si>
  <si>
    <t>мука</t>
  </si>
  <si>
    <t>200</t>
  </si>
  <si>
    <t>Завсклад ____________ Иригова М.Х.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</si>
  <si>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</si>
  <si>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Чай с сахаром</t>
  </si>
  <si>
    <t xml:space="preserve">Свекольник со сметаной </t>
  </si>
  <si>
    <t>свекла</t>
  </si>
  <si>
    <t>капуста</t>
  </si>
  <si>
    <t>Компот из сухофруктов</t>
  </si>
  <si>
    <t>сухофрукты</t>
  </si>
  <si>
    <t xml:space="preserve">Каша рисовая </t>
  </si>
  <si>
    <t>рис</t>
  </si>
  <si>
    <t>60-25</t>
  </si>
  <si>
    <t>30</t>
  </si>
  <si>
    <t>Котлеты с подливой</t>
  </si>
  <si>
    <t>Директор ____________ М.Б.Шомахова</t>
  </si>
  <si>
    <t>Каша перловая</t>
  </si>
  <si>
    <t>перловка</t>
  </si>
  <si>
    <t>Меню-требование на выдачу продуктов питания № 15</t>
  </si>
  <si>
    <r>
      <t xml:space="preserve">              на 19 декабря 2025г  </t>
    </r>
    <r>
      <rPr>
        <b/>
        <u/>
        <sz val="10"/>
        <rFont val="Arial Cyr"/>
        <charset val="204"/>
      </rPr>
      <t>2 неделя (пятница)</t>
    </r>
  </si>
  <si>
    <t xml:space="preserve">Оладьи </t>
  </si>
  <si>
    <t>ЗАВТРАК_ВТОРОЙ ЗАВТРАК</t>
  </si>
  <si>
    <t>Печенье</t>
  </si>
  <si>
    <t>печенье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</si>
</sst>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р_._-;\-* #,##0.00_р_._-;_-* &quot;-&quot;??_р_._-;_-@_-"/>
    <numFmt numFmtId="165" formatCode="0.000"/>
    <numFmt numFmtId="166" formatCode="_-* #,##0.000_р_._-;\-* #,##0.000_р_._-;_-* &quot;-&quot;??_р_._-;_-@_-"/>
    <numFmt numFmtId="167" formatCode="0.0"/>
    <numFmt numFmtId="168" formatCode="0.0000"/>
  </numFmts>
  <fonts count="9">
    <font>
      <sz val="10"/>
      <name val="Pragmatica"/>
    </font>
    <font>
      <sz val="10"/>
      <name val="Arial Cyr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Pragmatica"/>
    </font>
    <font>
      <b/>
      <sz val="10"/>
      <name val="Arial Cyr"/>
      <charset val="204"/>
    </font>
    <font>
      <b/>
      <u/>
      <sz val="10"/>
      <name val="Arial Cyr"/>
      <charset val="204"/>
    </font>
    <font>
      <sz val="9"/>
      <name val="Pragmatica"/>
    </font>
    <font>
      <b/>
      <sz val="8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65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3" xfId="0" applyFont="1" applyBorder="1" applyAlignment="1">
      <alignment wrapText="1"/>
    </xf>
    <xf numFmtId="0" fontId="3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/>
    <xf numFmtId="0" fontId="5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10" xfId="0" applyFont="1" applyBorder="1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5" xfId="0" applyFont="1" applyBorder="1" applyAlignment="1">
      <alignment horizontal="left" wrapText="1"/>
    </xf>
    <xf numFmtId="167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" fontId="2" fillId="0" borderId="7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 wrapText="1"/>
    </xf>
    <xf numFmtId="1" fontId="3" fillId="0" borderId="9" xfId="0" applyNumberFormat="1" applyFont="1" applyBorder="1" applyAlignment="1">
      <alignment horizontal="center"/>
    </xf>
    <xf numFmtId="1" fontId="3" fillId="0" borderId="7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wrapText="1"/>
    </xf>
    <xf numFmtId="0" fontId="3" fillId="2" borderId="5" xfId="0" applyFont="1" applyFill="1" applyBorder="1" applyAlignment="1">
      <alignment horizontal="center"/>
    </xf>
    <xf numFmtId="165" fontId="3" fillId="2" borderId="5" xfId="0" applyNumberFormat="1" applyFont="1" applyFill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166" fontId="3" fillId="0" borderId="5" xfId="1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2" borderId="0" xfId="0" applyFont="1" applyFill="1" applyBorder="1"/>
    <xf numFmtId="0" fontId="2" fillId="2" borderId="0" xfId="0" applyFont="1" applyFill="1"/>
    <xf numFmtId="0" fontId="2" fillId="2" borderId="6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0" fillId="2" borderId="0" xfId="0" applyFill="1"/>
    <xf numFmtId="2" fontId="3" fillId="2" borderId="5" xfId="0" applyNumberFormat="1" applyFont="1" applyFill="1" applyBorder="1" applyAlignment="1">
      <alignment horizontal="center"/>
    </xf>
    <xf numFmtId="2" fontId="3" fillId="2" borderId="5" xfId="2" applyNumberFormat="1" applyFont="1" applyFill="1" applyBorder="1" applyAlignment="1">
      <alignment horizontal="center"/>
    </xf>
    <xf numFmtId="0" fontId="0" fillId="0" borderId="5" xfId="0" applyBorder="1"/>
    <xf numFmtId="168" fontId="3" fillId="2" borderId="5" xfId="0" applyNumberFormat="1" applyFont="1" applyFill="1" applyBorder="1" applyAlignment="1">
      <alignment horizontal="center"/>
    </xf>
    <xf numFmtId="1" fontId="3" fillId="2" borderId="9" xfId="1" applyNumberFormat="1" applyFont="1" applyFill="1" applyBorder="1" applyAlignment="1">
      <alignment horizontal="center"/>
    </xf>
    <xf numFmtId="0" fontId="7" fillId="0" borderId="0" xfId="0" applyFont="1"/>
    <xf numFmtId="165" fontId="3" fillId="0" borderId="5" xfId="0" applyNumberFormat="1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168" fontId="3" fillId="0" borderId="5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168" fontId="3" fillId="0" borderId="11" xfId="2" applyNumberFormat="1" applyFont="1" applyBorder="1" applyAlignment="1">
      <alignment horizontal="center" vertical="center" wrapText="1"/>
    </xf>
    <xf numFmtId="168" fontId="3" fillId="0" borderId="6" xfId="2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6" xfId="0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168" fontId="3" fillId="0" borderId="4" xfId="0" applyNumberFormat="1" applyFont="1" applyFill="1" applyBorder="1" applyAlignment="1">
      <alignment horizontal="center"/>
    </xf>
    <xf numFmtId="0" fontId="2" fillId="0" borderId="7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165" fontId="5" fillId="0" borderId="11" xfId="0" applyNumberFormat="1" applyFont="1" applyBorder="1" applyAlignment="1">
      <alignment horizontal="center"/>
    </xf>
    <xf numFmtId="165" fontId="5" fillId="0" borderId="8" xfId="0" applyNumberFormat="1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168" fontId="2" fillId="0" borderId="11" xfId="0" applyNumberFormat="1" applyFont="1" applyBorder="1" applyAlignment="1">
      <alignment horizontal="center"/>
    </xf>
    <xf numFmtId="168" fontId="2" fillId="0" borderId="8" xfId="0" applyNumberFormat="1" applyFont="1" applyBorder="1" applyAlignment="1">
      <alignment horizontal="center"/>
    </xf>
    <xf numFmtId="168" fontId="2" fillId="0" borderId="6" xfId="0" applyNumberFormat="1" applyFont="1" applyBorder="1" applyAlignment="1">
      <alignment horizontal="center"/>
    </xf>
    <xf numFmtId="165" fontId="2" fillId="0" borderId="11" xfId="0" applyNumberFormat="1" applyFont="1" applyBorder="1" applyAlignment="1">
      <alignment horizontal="center"/>
    </xf>
    <xf numFmtId="165" fontId="2" fillId="0" borderId="8" xfId="0" applyNumberFormat="1" applyFont="1" applyBorder="1" applyAlignment="1">
      <alignment horizontal="center"/>
    </xf>
    <xf numFmtId="165" fontId="2" fillId="0" borderId="6" xfId="0" applyNumberFormat="1" applyFont="1" applyBorder="1" applyAlignment="1">
      <alignment horizontal="center"/>
    </xf>
    <xf numFmtId="0" fontId="2" fillId="0" borderId="1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" fontId="2" fillId="0" borderId="11" xfId="0" applyNumberFormat="1" applyFont="1" applyBorder="1" applyAlignment="1">
      <alignment horizontal="center" wrapText="1"/>
    </xf>
    <xf numFmtId="1" fontId="2" fillId="0" borderId="8" xfId="0" applyNumberFormat="1" applyFont="1" applyBorder="1" applyAlignment="1">
      <alignment horizontal="center" wrapText="1"/>
    </xf>
    <xf numFmtId="1" fontId="2" fillId="0" borderId="6" xfId="0" applyNumberFormat="1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2" fillId="0" borderId="1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165" fontId="3" fillId="0" borderId="11" xfId="0" applyNumberFormat="1" applyFont="1" applyBorder="1" applyAlignment="1">
      <alignment horizontal="center" vertical="center" wrapText="1"/>
    </xf>
    <xf numFmtId="165" fontId="3" fillId="0" borderId="6" xfId="0" applyNumberFormat="1" applyFont="1" applyBorder="1" applyAlignment="1">
      <alignment horizontal="center" vertical="center" wrapText="1"/>
    </xf>
    <xf numFmtId="1" fontId="2" fillId="0" borderId="11" xfId="0" applyNumberFormat="1" applyFont="1" applyBorder="1" applyAlignment="1">
      <alignment horizontal="center"/>
    </xf>
    <xf numFmtId="1" fontId="2" fillId="0" borderId="8" xfId="0" applyNumberFormat="1" applyFont="1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 wrapText="1"/>
    </xf>
    <xf numFmtId="0" fontId="3" fillId="0" borderId="14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8" fillId="0" borderId="7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 wrapText="1"/>
    </xf>
    <xf numFmtId="1" fontId="3" fillId="0" borderId="11" xfId="0" applyNumberFormat="1" applyFont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wrapText="1"/>
    </xf>
    <xf numFmtId="0" fontId="2" fillId="0" borderId="11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2" fontId="2" fillId="0" borderId="5" xfId="0" applyNumberFormat="1" applyFont="1" applyBorder="1" applyAlignment="1">
      <alignment horizontal="center"/>
    </xf>
    <xf numFmtId="0" fontId="3" fillId="2" borderId="7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2" fontId="2" fillId="0" borderId="11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0" fontId="2" fillId="0" borderId="5" xfId="0" applyFont="1" applyBorder="1" applyAlignment="1"/>
    <xf numFmtId="0" fontId="2" fillId="0" borderId="5" xfId="0" applyFont="1" applyBorder="1" applyAlignment="1">
      <alignment horizontal="center"/>
    </xf>
    <xf numFmtId="0" fontId="2" fillId="0" borderId="14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2" fillId="0" borderId="15" xfId="0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/>
    <xf numFmtId="0" fontId="0" fillId="0" borderId="6" xfId="0" applyBorder="1" applyAlignment="1">
      <alignment horizontal="center" wrapText="1"/>
    </xf>
    <xf numFmtId="168" fontId="3" fillId="0" borderId="11" xfId="2" applyNumberFormat="1" applyFont="1" applyBorder="1" applyAlignment="1">
      <alignment horizontal="center" vertical="center" wrapText="1"/>
    </xf>
    <xf numFmtId="168" fontId="3" fillId="0" borderId="6" xfId="2" applyNumberFormat="1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46"/>
  <sheetViews>
    <sheetView showGridLines="0" tabSelected="1" topLeftCell="B1" zoomScale="89" zoomScaleNormal="89" workbookViewId="0">
      <selection activeCell="N22" sqref="N22"/>
    </sheetView>
  </sheetViews>
  <sheetFormatPr defaultRowHeight="12.75"/>
  <cols>
    <col min="1" max="1" width="3.85546875" hidden="1" customWidth="1"/>
    <col min="2" max="2" width="19" customWidth="1"/>
    <col min="3" max="3" width="7" customWidth="1"/>
    <col min="4" max="4" width="5.7109375" customWidth="1"/>
    <col min="5" max="5" width="7.5703125" style="37" customWidth="1"/>
    <col min="6" max="6" width="4.85546875" customWidth="1"/>
    <col min="7" max="7" width="4" customWidth="1"/>
    <col min="8" max="8" width="4.7109375" customWidth="1"/>
    <col min="9" max="9" width="5.7109375" customWidth="1"/>
    <col min="10" max="10" width="7.85546875" customWidth="1"/>
    <col min="11" max="11" width="9.5703125" customWidth="1"/>
    <col min="12" max="12" width="9.42578125" customWidth="1"/>
    <col min="13" max="13" width="9.140625" customWidth="1"/>
    <col min="14" max="14" width="8.7109375" customWidth="1"/>
    <col min="15" max="15" width="10" customWidth="1"/>
    <col min="16" max="16" width="4.5703125" customWidth="1"/>
    <col min="17" max="17" width="10.7109375" customWidth="1"/>
    <col min="18" max="18" width="9.5703125" customWidth="1"/>
    <col min="19" max="19" width="4.28515625" customWidth="1"/>
    <col min="20" max="20" width="3.7109375" customWidth="1"/>
    <col min="21" max="21" width="5.7109375" customWidth="1"/>
    <col min="22" max="22" width="2" customWidth="1"/>
    <col min="23" max="23" width="1.5703125" customWidth="1"/>
    <col min="24" max="24" width="1.140625" customWidth="1"/>
    <col min="25" max="25" width="1" hidden="1" customWidth="1"/>
    <col min="26" max="26" width="9" customWidth="1"/>
  </cols>
  <sheetData>
    <row r="1" spans="2:29">
      <c r="B1" s="6" t="s">
        <v>1</v>
      </c>
      <c r="C1" s="5"/>
      <c r="D1" s="5"/>
      <c r="E1" s="33"/>
      <c r="F1" s="10"/>
      <c r="G1" s="5"/>
      <c r="H1" s="5"/>
      <c r="I1" s="5"/>
      <c r="J1" s="5" t="s">
        <v>67</v>
      </c>
      <c r="K1" s="5"/>
      <c r="L1" s="5"/>
      <c r="M1" s="5"/>
      <c r="N1" s="5"/>
      <c r="O1" s="5"/>
      <c r="P1" s="2"/>
      <c r="Q1" s="2"/>
      <c r="R1" s="2"/>
      <c r="S1" s="2"/>
      <c r="T1" s="5"/>
      <c r="U1" s="11"/>
      <c r="V1" s="11"/>
      <c r="W1" s="11"/>
      <c r="X1" s="11"/>
      <c r="Y1" s="2"/>
      <c r="Z1" s="2"/>
      <c r="AA1" s="2"/>
      <c r="AB1" s="1"/>
      <c r="AC1" s="1"/>
    </row>
    <row r="2" spans="2:29" ht="16.5" customHeight="1">
      <c r="B2" s="5" t="s">
        <v>64</v>
      </c>
      <c r="C2" s="32"/>
      <c r="D2" s="5"/>
      <c r="E2" s="32"/>
      <c r="F2" s="5"/>
      <c r="G2" s="5"/>
      <c r="H2" s="5"/>
      <c r="I2" s="2" t="s">
        <v>68</v>
      </c>
      <c r="J2" s="2"/>
      <c r="K2" s="2"/>
      <c r="L2" s="2"/>
      <c r="M2" s="5"/>
      <c r="N2" s="11"/>
      <c r="O2" s="11"/>
      <c r="P2" s="2" t="s">
        <v>25</v>
      </c>
      <c r="Q2" s="11"/>
      <c r="R2" s="11"/>
      <c r="S2" s="11"/>
      <c r="T2" s="11"/>
      <c r="U2" s="2"/>
      <c r="V2" s="2"/>
      <c r="W2" s="2"/>
      <c r="X2" s="2"/>
      <c r="Y2" s="2"/>
      <c r="Z2" s="2"/>
      <c r="AA2" s="2"/>
    </row>
    <row r="3" spans="2:29" ht="16.5" customHeight="1">
      <c r="B3" s="2"/>
      <c r="C3" s="5"/>
      <c r="D3" s="5"/>
      <c r="E3" s="32"/>
      <c r="F3" s="6"/>
      <c r="G3" s="2" t="s">
        <v>26</v>
      </c>
      <c r="H3" s="2"/>
      <c r="I3" s="5"/>
      <c r="J3" s="2"/>
      <c r="K3" s="5"/>
      <c r="L3" s="2"/>
      <c r="M3" s="2"/>
      <c r="N3" s="2"/>
      <c r="O3" s="2"/>
      <c r="P3" s="2"/>
      <c r="Q3" s="2"/>
      <c r="R3" s="2"/>
      <c r="T3" s="2"/>
      <c r="U3" s="2"/>
      <c r="V3" s="2"/>
      <c r="W3" s="2"/>
      <c r="X3" s="2"/>
      <c r="Y3" s="2"/>
      <c r="Z3" s="2"/>
      <c r="AA3" s="2"/>
    </row>
    <row r="4" spans="2:29" ht="11.25" customHeight="1">
      <c r="B4" s="2"/>
      <c r="C4" s="2"/>
      <c r="D4" s="2"/>
      <c r="E4" s="33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5"/>
      <c r="U4" s="2"/>
      <c r="V4" s="2"/>
      <c r="W4" s="2"/>
      <c r="X4" s="2"/>
      <c r="Y4" s="2"/>
      <c r="Z4" s="2"/>
      <c r="AA4" s="2"/>
      <c r="AB4" s="1"/>
      <c r="AC4" s="1"/>
    </row>
    <row r="5" spans="2:29" ht="9.75" hidden="1" customHeight="1">
      <c r="B5" s="2"/>
      <c r="C5" s="2"/>
      <c r="D5" s="2"/>
      <c r="E5" s="33"/>
      <c r="F5" s="2"/>
      <c r="G5" s="2"/>
      <c r="H5" s="2"/>
      <c r="I5" s="2"/>
      <c r="J5" s="2"/>
      <c r="K5" s="2"/>
      <c r="L5" s="12"/>
      <c r="M5" s="5"/>
      <c r="N5" s="2"/>
      <c r="O5" s="2"/>
      <c r="P5" s="2" t="s">
        <v>33</v>
      </c>
      <c r="Q5" s="2"/>
      <c r="R5" s="2"/>
      <c r="S5" s="2"/>
      <c r="T5" s="5"/>
      <c r="U5" s="2"/>
      <c r="V5" s="2"/>
      <c r="W5" s="2"/>
      <c r="X5" s="2"/>
      <c r="Y5" s="2"/>
      <c r="Z5" s="2"/>
      <c r="AA5" s="2"/>
      <c r="AB5" s="1"/>
      <c r="AC5" s="1"/>
    </row>
    <row r="6" spans="2:29" ht="15.75" customHeight="1">
      <c r="B6" s="128" t="s">
        <v>16</v>
      </c>
      <c r="C6" s="129"/>
      <c r="D6" s="130"/>
      <c r="E6" s="128" t="s">
        <v>17</v>
      </c>
      <c r="F6" s="129"/>
      <c r="G6" s="130"/>
      <c r="H6" s="106" t="s">
        <v>15</v>
      </c>
      <c r="I6" s="106"/>
      <c r="J6" s="106"/>
      <c r="K6" s="106" t="s">
        <v>21</v>
      </c>
      <c r="L6" s="106"/>
      <c r="M6" s="106" t="s">
        <v>20</v>
      </c>
      <c r="N6" s="120"/>
      <c r="O6" s="120"/>
      <c r="P6" s="5"/>
      <c r="Q6" s="2"/>
      <c r="R6" s="2"/>
      <c r="S6" s="2" t="s">
        <v>24</v>
      </c>
      <c r="T6" s="2"/>
      <c r="U6" s="2"/>
      <c r="V6" s="2"/>
      <c r="W6" s="2"/>
      <c r="X6" s="2"/>
      <c r="Y6" s="2"/>
      <c r="Z6" s="7" t="s">
        <v>0</v>
      </c>
      <c r="AA6" s="2"/>
      <c r="AB6" s="1"/>
      <c r="AC6" s="1"/>
    </row>
    <row r="7" spans="2:29" ht="11.25" customHeight="1">
      <c r="B7" s="131"/>
      <c r="C7" s="132"/>
      <c r="D7" s="133"/>
      <c r="E7" s="150"/>
      <c r="F7" s="151"/>
      <c r="G7" s="152"/>
      <c r="H7" s="120"/>
      <c r="I7" s="120"/>
      <c r="J7" s="120"/>
      <c r="K7" s="106"/>
      <c r="L7" s="106"/>
      <c r="M7" s="120"/>
      <c r="N7" s="120"/>
      <c r="O7" s="120"/>
      <c r="P7" s="5"/>
      <c r="Q7" s="2"/>
      <c r="R7" s="2"/>
      <c r="S7" s="2"/>
      <c r="T7" s="5"/>
      <c r="U7" s="156"/>
      <c r="V7" s="157"/>
      <c r="W7" s="2"/>
      <c r="X7" s="2"/>
      <c r="Y7" s="2"/>
      <c r="Z7" s="7">
        <v>504202</v>
      </c>
      <c r="AA7" s="2"/>
      <c r="AB7" s="1"/>
      <c r="AC7" s="1"/>
    </row>
    <row r="8" spans="2:29" ht="51.75" customHeight="1">
      <c r="B8" s="3" t="s">
        <v>18</v>
      </c>
      <c r="C8" s="131" t="s">
        <v>19</v>
      </c>
      <c r="D8" s="133"/>
      <c r="E8" s="153"/>
      <c r="F8" s="154"/>
      <c r="G8" s="155"/>
      <c r="H8" s="120"/>
      <c r="I8" s="120"/>
      <c r="J8" s="120"/>
      <c r="K8" s="106"/>
      <c r="L8" s="106"/>
      <c r="M8" s="120"/>
      <c r="N8" s="120"/>
      <c r="O8" s="120"/>
      <c r="P8" s="2"/>
      <c r="Q8" s="2"/>
      <c r="R8" s="2"/>
      <c r="S8" s="2"/>
      <c r="T8" s="5"/>
      <c r="U8" s="156"/>
      <c r="V8" s="157"/>
      <c r="W8" s="2"/>
      <c r="X8" s="2"/>
      <c r="Y8" s="2"/>
      <c r="Z8" s="2"/>
      <c r="AA8" s="2"/>
    </row>
    <row r="9" spans="2:29" ht="17.25" customHeight="1">
      <c r="B9" s="7">
        <v>144</v>
      </c>
      <c r="C9" s="71">
        <f>B9*E9</f>
        <v>8640</v>
      </c>
      <c r="D9" s="73"/>
      <c r="E9" s="141">
        <v>60</v>
      </c>
      <c r="F9" s="142"/>
      <c r="G9" s="143"/>
      <c r="H9" s="145">
        <v>94</v>
      </c>
      <c r="I9" s="145"/>
      <c r="J9" s="145"/>
      <c r="K9" s="134">
        <v>65.959999999999994</v>
      </c>
      <c r="L9" s="134"/>
      <c r="M9" s="134">
        <f>H9*K9</f>
        <v>6200.24</v>
      </c>
      <c r="N9" s="134"/>
      <c r="O9" s="134"/>
      <c r="P9" s="5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1"/>
      <c r="AC9" s="1"/>
    </row>
    <row r="10" spans="2:29" ht="14.25" customHeight="1">
      <c r="B10" s="5"/>
      <c r="C10" s="5"/>
      <c r="D10" s="5"/>
      <c r="E10" s="32"/>
      <c r="F10" s="5"/>
      <c r="G10" s="5"/>
      <c r="H10" s="144" t="s">
        <v>6</v>
      </c>
      <c r="I10" s="144"/>
      <c r="J10" s="144"/>
      <c r="K10" s="134">
        <v>65.959999999999994</v>
      </c>
      <c r="L10" s="134"/>
      <c r="M10" s="134">
        <f>SUM(M9)</f>
        <v>6200.24</v>
      </c>
      <c r="N10" s="134"/>
      <c r="O10" s="134"/>
      <c r="P10" s="5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1"/>
      <c r="AC10" s="1"/>
    </row>
    <row r="11" spans="2:29" ht="12" customHeight="1">
      <c r="B11" s="106" t="s">
        <v>8</v>
      </c>
      <c r="C11" s="106"/>
      <c r="D11" s="64" t="s">
        <v>22</v>
      </c>
      <c r="E11" s="121" t="s">
        <v>7</v>
      </c>
      <c r="F11" s="122"/>
      <c r="G11" s="122"/>
      <c r="H11" s="122"/>
      <c r="I11" s="122"/>
      <c r="J11" s="122"/>
      <c r="K11" s="122"/>
      <c r="L11" s="122"/>
      <c r="M11" s="122"/>
      <c r="N11" s="122"/>
      <c r="O11" s="122"/>
      <c r="P11" s="122"/>
      <c r="Q11" s="122"/>
      <c r="R11" s="122"/>
      <c r="S11" s="122"/>
      <c r="T11" s="122"/>
      <c r="U11" s="80" t="s">
        <v>12</v>
      </c>
      <c r="V11" s="81"/>
      <c r="W11" s="81"/>
      <c r="X11" s="82"/>
      <c r="Y11" s="7"/>
      <c r="Z11" s="64" t="s">
        <v>11</v>
      </c>
      <c r="AA11" s="64" t="s">
        <v>27</v>
      </c>
      <c r="AB11" s="1"/>
      <c r="AC11" s="1"/>
    </row>
    <row r="12" spans="2:29" ht="12" customHeight="1">
      <c r="B12" s="106" t="s">
        <v>23</v>
      </c>
      <c r="C12" s="106" t="s">
        <v>34</v>
      </c>
      <c r="D12" s="65"/>
      <c r="E12" s="80" t="s">
        <v>70</v>
      </c>
      <c r="F12" s="123"/>
      <c r="G12" s="123"/>
      <c r="H12" s="123"/>
      <c r="I12" s="123"/>
      <c r="J12" s="124"/>
      <c r="K12" s="147" t="s">
        <v>2</v>
      </c>
      <c r="L12" s="147"/>
      <c r="M12" s="147"/>
      <c r="N12" s="147"/>
      <c r="O12" s="147"/>
      <c r="P12" s="147"/>
      <c r="Q12" s="146" t="s">
        <v>3</v>
      </c>
      <c r="R12" s="147"/>
      <c r="S12" s="147"/>
      <c r="T12" s="147"/>
      <c r="U12" s="83"/>
      <c r="V12" s="84"/>
      <c r="W12" s="84"/>
      <c r="X12" s="85"/>
      <c r="Y12" s="13"/>
      <c r="Z12" s="89"/>
      <c r="AA12" s="65"/>
      <c r="AB12" s="1"/>
      <c r="AC12" s="1"/>
    </row>
    <row r="13" spans="2:29" ht="3.75" customHeight="1">
      <c r="B13" s="106"/>
      <c r="C13" s="106"/>
      <c r="D13" s="65"/>
      <c r="E13" s="125"/>
      <c r="F13" s="126"/>
      <c r="G13" s="126"/>
      <c r="H13" s="126"/>
      <c r="I13" s="126"/>
      <c r="J13" s="127"/>
      <c r="K13" s="149"/>
      <c r="L13" s="149"/>
      <c r="M13" s="149"/>
      <c r="N13" s="149"/>
      <c r="O13" s="149"/>
      <c r="P13" s="149"/>
      <c r="Q13" s="148"/>
      <c r="R13" s="149"/>
      <c r="S13" s="149"/>
      <c r="T13" s="149"/>
      <c r="U13" s="83"/>
      <c r="V13" s="84"/>
      <c r="W13" s="84"/>
      <c r="X13" s="85"/>
      <c r="Y13" s="13"/>
      <c r="Z13" s="89"/>
      <c r="AA13" s="65"/>
      <c r="AB13" s="1"/>
      <c r="AC13" s="1"/>
    </row>
    <row r="14" spans="2:29" ht="10.5" customHeight="1">
      <c r="B14" s="106"/>
      <c r="C14" s="106"/>
      <c r="D14" s="65"/>
      <c r="E14" s="135" t="s">
        <v>59</v>
      </c>
      <c r="F14" s="107" t="s">
        <v>53</v>
      </c>
      <c r="G14" s="108"/>
      <c r="H14" s="107" t="s">
        <v>35</v>
      </c>
      <c r="I14" s="108"/>
      <c r="J14" s="113" t="s">
        <v>71</v>
      </c>
      <c r="K14" s="138" t="s">
        <v>54</v>
      </c>
      <c r="L14" s="138" t="s">
        <v>63</v>
      </c>
      <c r="M14" s="138" t="s">
        <v>65</v>
      </c>
      <c r="N14" s="138" t="s">
        <v>35</v>
      </c>
      <c r="O14" s="138" t="s">
        <v>57</v>
      </c>
      <c r="P14" s="138"/>
      <c r="Q14" s="138" t="s">
        <v>69</v>
      </c>
      <c r="R14" s="53"/>
      <c r="S14" s="138"/>
      <c r="T14" s="138"/>
      <c r="U14" s="83"/>
      <c r="V14" s="84"/>
      <c r="W14" s="84"/>
      <c r="X14" s="85"/>
      <c r="Y14" s="13"/>
      <c r="Z14" s="89"/>
      <c r="AA14" s="65"/>
      <c r="AB14" s="1"/>
      <c r="AC14" s="1"/>
    </row>
    <row r="15" spans="2:29" ht="10.5" customHeight="1">
      <c r="B15" s="106"/>
      <c r="C15" s="106"/>
      <c r="D15" s="65"/>
      <c r="E15" s="136"/>
      <c r="F15" s="109"/>
      <c r="G15" s="110"/>
      <c r="H15" s="109"/>
      <c r="I15" s="110"/>
      <c r="J15" s="114"/>
      <c r="K15" s="139"/>
      <c r="L15" s="139"/>
      <c r="M15" s="139"/>
      <c r="N15" s="139"/>
      <c r="O15" s="139"/>
      <c r="P15" s="139"/>
      <c r="Q15" s="139"/>
      <c r="R15" s="54"/>
      <c r="S15" s="139"/>
      <c r="T15" s="139"/>
      <c r="U15" s="83"/>
      <c r="V15" s="84"/>
      <c r="W15" s="84"/>
      <c r="X15" s="85"/>
      <c r="Y15" s="13"/>
      <c r="Z15" s="89"/>
      <c r="AA15" s="65"/>
      <c r="AB15" s="1"/>
      <c r="AC15" s="1"/>
    </row>
    <row r="16" spans="2:29" ht="30" customHeight="1">
      <c r="B16" s="106"/>
      <c r="C16" s="106"/>
      <c r="D16" s="66"/>
      <c r="E16" s="137"/>
      <c r="F16" s="111"/>
      <c r="G16" s="112"/>
      <c r="H16" s="111"/>
      <c r="I16" s="112"/>
      <c r="J16" s="115"/>
      <c r="K16" s="140"/>
      <c r="L16" s="140"/>
      <c r="M16" s="140"/>
      <c r="N16" s="140"/>
      <c r="O16" s="140"/>
      <c r="P16" s="140"/>
      <c r="Q16" s="140"/>
      <c r="R16" s="55" t="s">
        <v>46</v>
      </c>
      <c r="S16" s="140"/>
      <c r="T16" s="140"/>
      <c r="U16" s="86"/>
      <c r="V16" s="87"/>
      <c r="W16" s="87"/>
      <c r="X16" s="88"/>
      <c r="Y16" s="13"/>
      <c r="Z16" s="90"/>
      <c r="AA16" s="66"/>
      <c r="AB16" s="1"/>
      <c r="AC16" s="1"/>
    </row>
    <row r="17" spans="2:29" ht="11.25" customHeight="1">
      <c r="B17" s="8">
        <v>1</v>
      </c>
      <c r="C17" s="8">
        <v>2</v>
      </c>
      <c r="D17" s="14">
        <v>3</v>
      </c>
      <c r="E17" s="34">
        <v>4</v>
      </c>
      <c r="F17" s="161">
        <v>5</v>
      </c>
      <c r="G17" s="162"/>
      <c r="H17" s="96">
        <v>6</v>
      </c>
      <c r="I17" s="98"/>
      <c r="J17" s="8"/>
      <c r="K17" s="14">
        <v>7</v>
      </c>
      <c r="L17" s="14">
        <v>8</v>
      </c>
      <c r="M17" s="14">
        <v>9</v>
      </c>
      <c r="N17" s="14">
        <v>10</v>
      </c>
      <c r="O17" s="14">
        <v>11</v>
      </c>
      <c r="P17" s="14"/>
      <c r="Q17" s="14">
        <v>12</v>
      </c>
      <c r="R17" s="56">
        <v>13</v>
      </c>
      <c r="S17" s="14">
        <v>14</v>
      </c>
      <c r="T17" s="14">
        <v>16</v>
      </c>
      <c r="U17" s="96">
        <v>17</v>
      </c>
      <c r="V17" s="97"/>
      <c r="W17" s="97"/>
      <c r="X17" s="97"/>
      <c r="Y17" s="98"/>
      <c r="Z17" s="7">
        <v>18</v>
      </c>
      <c r="AA17" s="7">
        <v>19</v>
      </c>
      <c r="AB17" s="1"/>
      <c r="AC17" s="1"/>
    </row>
    <row r="18" spans="2:29" ht="17.25" customHeight="1">
      <c r="B18" s="17" t="s">
        <v>4</v>
      </c>
      <c r="C18" s="9"/>
      <c r="D18" s="15" t="s">
        <v>13</v>
      </c>
      <c r="E18" s="35">
        <v>94</v>
      </c>
      <c r="F18" s="116">
        <v>94</v>
      </c>
      <c r="G18" s="117"/>
      <c r="H18" s="116">
        <v>94</v>
      </c>
      <c r="I18" s="117"/>
      <c r="J18" s="22">
        <v>94</v>
      </c>
      <c r="K18" s="35">
        <v>94</v>
      </c>
      <c r="L18" s="35">
        <v>94</v>
      </c>
      <c r="M18" s="35">
        <v>94</v>
      </c>
      <c r="N18" s="35">
        <v>94</v>
      </c>
      <c r="O18" s="35">
        <v>94</v>
      </c>
      <c r="P18" s="21"/>
      <c r="Q18" s="35">
        <v>94</v>
      </c>
      <c r="R18" s="35">
        <v>94</v>
      </c>
      <c r="S18" s="35" t="s">
        <v>52</v>
      </c>
      <c r="T18" s="35"/>
      <c r="U18" s="103"/>
      <c r="V18" s="104"/>
      <c r="W18" s="104"/>
      <c r="X18" s="104"/>
      <c r="Y18" s="105"/>
      <c r="Z18" s="19"/>
      <c r="AA18" s="19"/>
      <c r="AB18" s="1"/>
    </row>
    <row r="19" spans="2:29" ht="15.95" customHeight="1">
      <c r="B19" s="17" t="s">
        <v>5</v>
      </c>
      <c r="C19" s="9"/>
      <c r="D19" s="16" t="s">
        <v>10</v>
      </c>
      <c r="E19" s="42">
        <v>200</v>
      </c>
      <c r="F19" s="118" t="s">
        <v>50</v>
      </c>
      <c r="G19" s="119"/>
      <c r="H19" s="118" t="s">
        <v>62</v>
      </c>
      <c r="I19" s="119"/>
      <c r="J19" s="22">
        <v>35</v>
      </c>
      <c r="K19" s="23">
        <v>200</v>
      </c>
      <c r="L19" s="23" t="s">
        <v>61</v>
      </c>
      <c r="M19" s="23">
        <v>80</v>
      </c>
      <c r="N19" s="57" t="s">
        <v>43</v>
      </c>
      <c r="O19" s="23">
        <v>200</v>
      </c>
      <c r="P19" s="23"/>
      <c r="Q19" s="24">
        <v>60</v>
      </c>
      <c r="R19" s="23">
        <v>200</v>
      </c>
      <c r="S19" s="57"/>
      <c r="T19" s="23"/>
      <c r="U19" s="91"/>
      <c r="V19" s="92"/>
      <c r="W19" s="92"/>
      <c r="X19" s="92"/>
      <c r="Y19" s="93"/>
      <c r="Z19" s="20"/>
      <c r="AA19" s="19"/>
      <c r="AB19" s="1"/>
    </row>
    <row r="20" spans="2:29" ht="13.5" customHeight="1">
      <c r="B20" s="17" t="s">
        <v>60</v>
      </c>
      <c r="C20" s="9">
        <v>65</v>
      </c>
      <c r="D20" s="7" t="s">
        <v>10</v>
      </c>
      <c r="E20" s="27">
        <v>2.5000000000000001E-2</v>
      </c>
      <c r="F20" s="99"/>
      <c r="G20" s="100"/>
      <c r="H20" s="94"/>
      <c r="I20" s="95"/>
      <c r="J20" s="26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71">
        <f>T20+S20+Q20+P20+O20+N20+M20+L20+K20+J20+H20+F20+E20+R20</f>
        <v>2.5000000000000001E-2</v>
      </c>
      <c r="V20" s="72"/>
      <c r="W20" s="72"/>
      <c r="X20" s="72"/>
      <c r="Y20" s="73"/>
      <c r="Z20" s="31">
        <f>U20*E18</f>
        <v>2.35</v>
      </c>
      <c r="AA20" s="60">
        <f>C20*Z20</f>
        <v>152.75</v>
      </c>
      <c r="AB20" s="1"/>
      <c r="AC20" s="1"/>
    </row>
    <row r="21" spans="2:29" ht="13.5" customHeight="1">
      <c r="B21" s="17" t="s">
        <v>30</v>
      </c>
      <c r="C21" s="9">
        <v>88</v>
      </c>
      <c r="D21" s="7" t="s">
        <v>14</v>
      </c>
      <c r="E21" s="38">
        <v>0.02</v>
      </c>
      <c r="F21" s="101"/>
      <c r="G21" s="102"/>
      <c r="H21" s="94"/>
      <c r="I21" s="95"/>
      <c r="J21" s="26"/>
      <c r="K21" s="25"/>
      <c r="L21" s="27"/>
      <c r="M21" s="27"/>
      <c r="N21" s="28"/>
      <c r="O21" s="27"/>
      <c r="P21" s="27"/>
      <c r="Q21" s="38">
        <v>0.02</v>
      </c>
      <c r="R21" s="27"/>
      <c r="S21" s="27"/>
      <c r="T21" s="27"/>
      <c r="U21" s="77">
        <f t="shared" ref="U21:U40" si="0">T21+S21+Q21+P21+O21+N21+M21+L21+K21+J21+H21+F21+E21+R21</f>
        <v>0.04</v>
      </c>
      <c r="V21" s="78"/>
      <c r="W21" s="78"/>
      <c r="X21" s="78"/>
      <c r="Y21" s="79"/>
      <c r="Z21" s="18">
        <f>U21*E18</f>
        <v>3.7600000000000002</v>
      </c>
      <c r="AA21" s="62">
        <f t="shared" ref="AA21:AA40" si="1">C21*Z21</f>
        <v>330.88</v>
      </c>
      <c r="AB21" s="1"/>
      <c r="AC21" s="1"/>
    </row>
    <row r="22" spans="2:29" ht="13.5" customHeight="1">
      <c r="B22" s="17" t="s">
        <v>44</v>
      </c>
      <c r="C22" s="9">
        <v>65</v>
      </c>
      <c r="D22" s="59" t="s">
        <v>10</v>
      </c>
      <c r="E22" s="28">
        <v>5.0000000000000001E-3</v>
      </c>
      <c r="F22" s="101">
        <v>0.01</v>
      </c>
      <c r="G22" s="102"/>
      <c r="H22" s="94"/>
      <c r="I22" s="95"/>
      <c r="J22" s="26"/>
      <c r="K22" s="25"/>
      <c r="L22" s="38"/>
      <c r="M22" s="38"/>
      <c r="N22" s="27"/>
      <c r="O22" s="27">
        <v>0.01</v>
      </c>
      <c r="P22" s="27"/>
      <c r="Q22" s="27">
        <v>5.0000000000000001E-3</v>
      </c>
      <c r="R22" s="27">
        <v>0.01</v>
      </c>
      <c r="S22" s="28"/>
      <c r="T22" s="27"/>
      <c r="U22" s="71">
        <f t="shared" si="0"/>
        <v>0.04</v>
      </c>
      <c r="V22" s="72"/>
      <c r="W22" s="72"/>
      <c r="X22" s="72"/>
      <c r="Y22" s="73"/>
      <c r="Z22" s="18">
        <f>U22*E18</f>
        <v>3.7600000000000002</v>
      </c>
      <c r="AA22" s="62">
        <f t="shared" si="1"/>
        <v>244.4</v>
      </c>
      <c r="AB22" s="1"/>
      <c r="AC22" s="1"/>
    </row>
    <row r="23" spans="2:29" ht="13.5" customHeight="1">
      <c r="B23" s="17" t="s">
        <v>47</v>
      </c>
      <c r="C23" s="9">
        <v>150</v>
      </c>
      <c r="D23" s="7" t="s">
        <v>10</v>
      </c>
      <c r="E23" s="27"/>
      <c r="F23" s="99"/>
      <c r="G23" s="100"/>
      <c r="H23" s="94"/>
      <c r="I23" s="95"/>
      <c r="J23" s="26"/>
      <c r="K23" s="25"/>
      <c r="L23" s="27"/>
      <c r="M23" s="39"/>
      <c r="N23" s="27"/>
      <c r="O23" s="27"/>
      <c r="P23" s="27"/>
      <c r="Q23" s="27"/>
      <c r="R23" s="27"/>
      <c r="S23" s="27"/>
      <c r="T23" s="27"/>
      <c r="U23" s="71">
        <f t="shared" si="0"/>
        <v>0</v>
      </c>
      <c r="V23" s="72"/>
      <c r="W23" s="72"/>
      <c r="X23" s="72"/>
      <c r="Y23" s="73"/>
      <c r="Z23" s="18">
        <f>U23*E18</f>
        <v>0</v>
      </c>
      <c r="AA23" s="62">
        <f t="shared" si="1"/>
        <v>0</v>
      </c>
      <c r="AB23" s="1"/>
      <c r="AC23" s="1"/>
    </row>
    <row r="24" spans="2:29" ht="13.5" customHeight="1">
      <c r="B24" s="17" t="s">
        <v>37</v>
      </c>
      <c r="C24" s="9">
        <v>750</v>
      </c>
      <c r="D24" s="7" t="s">
        <v>10</v>
      </c>
      <c r="E24" s="27"/>
      <c r="F24" s="163">
        <v>5.9999999999999995E-4</v>
      </c>
      <c r="G24" s="158"/>
      <c r="H24" s="94"/>
      <c r="I24" s="95"/>
      <c r="J24" s="26"/>
      <c r="K24" s="25"/>
      <c r="L24" s="27"/>
      <c r="M24" s="27"/>
      <c r="N24" s="27"/>
      <c r="O24" s="27"/>
      <c r="P24" s="27"/>
      <c r="Q24" s="27"/>
      <c r="R24" s="41">
        <v>5.9999999999999995E-4</v>
      </c>
      <c r="S24" s="27"/>
      <c r="T24" s="27"/>
      <c r="U24" s="71">
        <f t="shared" si="0"/>
        <v>1.1999999999999999E-3</v>
      </c>
      <c r="V24" s="72"/>
      <c r="W24" s="72"/>
      <c r="X24" s="72"/>
      <c r="Y24" s="73"/>
      <c r="Z24" s="31">
        <f>U24*E18</f>
        <v>0.11279999999999998</v>
      </c>
      <c r="AA24" s="62">
        <f t="shared" si="1"/>
        <v>84.6</v>
      </c>
      <c r="AB24" s="1"/>
      <c r="AC24" s="1"/>
    </row>
    <row r="25" spans="2:29" ht="13.5" customHeight="1">
      <c r="B25" s="17" t="s">
        <v>72</v>
      </c>
      <c r="C25" s="9">
        <v>165</v>
      </c>
      <c r="D25" s="7" t="s">
        <v>10</v>
      </c>
      <c r="E25" s="27"/>
      <c r="F25" s="99"/>
      <c r="G25" s="100"/>
      <c r="H25" s="94"/>
      <c r="I25" s="95"/>
      <c r="J25" s="26">
        <v>3.5000000000000003E-2</v>
      </c>
      <c r="K25" s="25"/>
      <c r="L25" s="27"/>
      <c r="M25" s="27"/>
      <c r="N25" s="27"/>
      <c r="O25" s="27"/>
      <c r="P25" s="27"/>
      <c r="Q25" s="27"/>
      <c r="R25" s="27"/>
      <c r="S25" s="27"/>
      <c r="T25" s="27"/>
      <c r="U25" s="71">
        <f t="shared" si="0"/>
        <v>3.5000000000000003E-2</v>
      </c>
      <c r="V25" s="72"/>
      <c r="W25" s="72"/>
      <c r="X25" s="72"/>
      <c r="Y25" s="73"/>
      <c r="Z25" s="18">
        <f>U25*E18</f>
        <v>3.2900000000000005</v>
      </c>
      <c r="AA25" s="62">
        <f t="shared" si="1"/>
        <v>542.85</v>
      </c>
      <c r="AB25" s="1"/>
      <c r="AC25" s="1"/>
    </row>
    <row r="26" spans="2:29" ht="13.5" customHeight="1">
      <c r="B26" s="17" t="s">
        <v>29</v>
      </c>
      <c r="C26" s="9">
        <v>49</v>
      </c>
      <c r="D26" s="7" t="s">
        <v>10</v>
      </c>
      <c r="E26" s="27"/>
      <c r="F26" s="99"/>
      <c r="G26" s="100"/>
      <c r="H26" s="94">
        <v>0.03</v>
      </c>
      <c r="I26" s="95"/>
      <c r="J26" s="26"/>
      <c r="K26" s="45"/>
      <c r="L26" s="27">
        <v>0.01</v>
      </c>
      <c r="M26" s="27"/>
      <c r="N26" s="27">
        <v>0.05</v>
      </c>
      <c r="O26" s="27"/>
      <c r="P26" s="27"/>
      <c r="Q26" s="27"/>
      <c r="R26" s="27"/>
      <c r="S26" s="27"/>
      <c r="T26" s="27"/>
      <c r="U26" s="71">
        <f t="shared" si="0"/>
        <v>0.09</v>
      </c>
      <c r="V26" s="72"/>
      <c r="W26" s="72"/>
      <c r="X26" s="72"/>
      <c r="Y26" s="73"/>
      <c r="Z26" s="18">
        <f>U26*E18</f>
        <v>8.4599999999999991</v>
      </c>
      <c r="AA26" s="62">
        <f t="shared" si="1"/>
        <v>414.53999999999996</v>
      </c>
      <c r="AB26" s="1"/>
      <c r="AC26" s="1"/>
    </row>
    <row r="27" spans="2:29" ht="13.5" customHeight="1">
      <c r="B27" s="17" t="s">
        <v>31</v>
      </c>
      <c r="C27" s="9">
        <v>35</v>
      </c>
      <c r="D27" s="7" t="s">
        <v>10</v>
      </c>
      <c r="E27" s="27"/>
      <c r="F27" s="99"/>
      <c r="G27" s="100"/>
      <c r="H27" s="94"/>
      <c r="I27" s="95"/>
      <c r="J27" s="26"/>
      <c r="K27" s="44">
        <v>0.05</v>
      </c>
      <c r="L27" s="27"/>
      <c r="M27" s="38"/>
      <c r="N27" s="27"/>
      <c r="O27" s="27"/>
      <c r="P27" s="27"/>
      <c r="Q27" s="27"/>
      <c r="R27" s="27"/>
      <c r="S27" s="27"/>
      <c r="T27" s="27"/>
      <c r="U27" s="71">
        <f t="shared" si="0"/>
        <v>0.05</v>
      </c>
      <c r="V27" s="72"/>
      <c r="W27" s="72"/>
      <c r="X27" s="72"/>
      <c r="Y27" s="73"/>
      <c r="Z27" s="18">
        <f>U27*E18</f>
        <v>4.7</v>
      </c>
      <c r="AA27" s="62">
        <f t="shared" si="1"/>
        <v>164.5</v>
      </c>
      <c r="AB27" s="1"/>
      <c r="AC27" s="1"/>
    </row>
    <row r="28" spans="2:29" ht="13.5" customHeight="1">
      <c r="B28" s="17" t="s">
        <v>32</v>
      </c>
      <c r="C28" s="9">
        <v>35</v>
      </c>
      <c r="D28" s="7" t="s">
        <v>10</v>
      </c>
      <c r="E28" s="27"/>
      <c r="F28" s="99"/>
      <c r="G28" s="100"/>
      <c r="H28" s="94"/>
      <c r="I28" s="95"/>
      <c r="J28" s="26"/>
      <c r="K28" s="25">
        <v>0.01</v>
      </c>
      <c r="L28" s="28"/>
      <c r="M28" s="27"/>
      <c r="N28" s="27"/>
      <c r="O28" s="27"/>
      <c r="P28" s="27"/>
      <c r="Q28" s="27"/>
      <c r="R28" s="27"/>
      <c r="S28" s="27"/>
      <c r="T28" s="27"/>
      <c r="U28" s="71">
        <f t="shared" si="0"/>
        <v>0.01</v>
      </c>
      <c r="V28" s="72"/>
      <c r="W28" s="72"/>
      <c r="X28" s="72"/>
      <c r="Y28" s="73"/>
      <c r="Z28" s="18">
        <f>U28*E18</f>
        <v>0.94000000000000006</v>
      </c>
      <c r="AA28" s="62">
        <f t="shared" si="1"/>
        <v>32.9</v>
      </c>
      <c r="AB28" s="1"/>
      <c r="AC28" s="1"/>
    </row>
    <row r="29" spans="2:29" ht="13.5" customHeight="1">
      <c r="B29" s="17" t="s">
        <v>55</v>
      </c>
      <c r="C29" s="9">
        <v>30</v>
      </c>
      <c r="D29" s="7" t="s">
        <v>10</v>
      </c>
      <c r="E29" s="27"/>
      <c r="F29" s="99"/>
      <c r="G29" s="100"/>
      <c r="H29" s="94"/>
      <c r="I29" s="95"/>
      <c r="J29" s="26"/>
      <c r="K29" s="25">
        <v>0.03</v>
      </c>
      <c r="L29" s="27"/>
      <c r="M29" s="27"/>
      <c r="N29" s="27"/>
      <c r="O29" s="27"/>
      <c r="P29" s="27"/>
      <c r="Q29" s="27"/>
      <c r="R29" s="27"/>
      <c r="S29" s="27"/>
      <c r="T29" s="27"/>
      <c r="U29" s="71">
        <f t="shared" si="0"/>
        <v>0.03</v>
      </c>
      <c r="V29" s="72"/>
      <c r="W29" s="72"/>
      <c r="X29" s="72"/>
      <c r="Y29" s="73"/>
      <c r="Z29" s="18">
        <f>U29*E18</f>
        <v>2.82</v>
      </c>
      <c r="AA29" s="62">
        <f t="shared" si="1"/>
        <v>84.6</v>
      </c>
      <c r="AB29" s="1"/>
      <c r="AC29" s="1"/>
    </row>
    <row r="30" spans="2:29" ht="13.5" customHeight="1">
      <c r="B30" s="17" t="s">
        <v>38</v>
      </c>
      <c r="C30" s="9">
        <v>25</v>
      </c>
      <c r="D30" s="7" t="s">
        <v>10</v>
      </c>
      <c r="E30" s="27"/>
      <c r="F30" s="99"/>
      <c r="G30" s="100"/>
      <c r="H30" s="94"/>
      <c r="I30" s="95"/>
      <c r="J30" s="26"/>
      <c r="K30" s="63">
        <v>5.0000000000000001E-3</v>
      </c>
      <c r="L30" s="28">
        <v>5.0000000000000001E-3</v>
      </c>
      <c r="M30" s="27"/>
      <c r="N30" s="27"/>
      <c r="O30" s="27"/>
      <c r="P30" s="27"/>
      <c r="Q30" s="27"/>
      <c r="R30" s="27"/>
      <c r="S30" s="27"/>
      <c r="T30" s="27"/>
      <c r="U30" s="71">
        <f t="shared" si="0"/>
        <v>0.01</v>
      </c>
      <c r="V30" s="72"/>
      <c r="W30" s="72"/>
      <c r="X30" s="72"/>
      <c r="Y30" s="73"/>
      <c r="Z30" s="58">
        <f>U30*E18</f>
        <v>0.94000000000000006</v>
      </c>
      <c r="AA30" s="62">
        <f t="shared" si="1"/>
        <v>23.5</v>
      </c>
      <c r="AB30" s="1"/>
      <c r="AC30" s="1"/>
    </row>
    <row r="31" spans="2:29" ht="13.5" customHeight="1">
      <c r="B31" s="17" t="s">
        <v>41</v>
      </c>
      <c r="C31" s="9">
        <v>250</v>
      </c>
      <c r="D31" s="7" t="s">
        <v>10</v>
      </c>
      <c r="E31" s="27"/>
      <c r="F31" s="99"/>
      <c r="G31" s="100"/>
      <c r="H31" s="94"/>
      <c r="I31" s="95"/>
      <c r="J31" s="26"/>
      <c r="K31" s="25">
        <v>1E-3</v>
      </c>
      <c r="L31" s="27">
        <v>5.0000000000000001E-3</v>
      </c>
      <c r="M31" s="27"/>
      <c r="N31" s="27"/>
      <c r="O31" s="27"/>
      <c r="P31" s="27"/>
      <c r="Q31" s="27"/>
      <c r="R31" s="27"/>
      <c r="S31" s="27"/>
      <c r="T31" s="27"/>
      <c r="U31" s="71">
        <f t="shared" si="0"/>
        <v>6.0000000000000001E-3</v>
      </c>
      <c r="V31" s="72"/>
      <c r="W31" s="72"/>
      <c r="X31" s="72"/>
      <c r="Y31" s="73"/>
      <c r="Z31" s="18">
        <f>U31*E18</f>
        <v>0.56400000000000006</v>
      </c>
      <c r="AA31" s="62">
        <f t="shared" si="1"/>
        <v>141</v>
      </c>
      <c r="AB31" s="1"/>
      <c r="AC31" s="1"/>
    </row>
    <row r="32" spans="2:29" ht="13.5" customHeight="1">
      <c r="B32" s="17" t="s">
        <v>40</v>
      </c>
      <c r="C32" s="9">
        <v>150</v>
      </c>
      <c r="D32" s="7" t="s">
        <v>10</v>
      </c>
      <c r="E32" s="27"/>
      <c r="F32" s="159"/>
      <c r="G32" s="160"/>
      <c r="H32" s="163"/>
      <c r="I32" s="164"/>
      <c r="J32" s="26"/>
      <c r="K32" s="25">
        <v>3.0000000000000001E-3</v>
      </c>
      <c r="L32" s="41">
        <v>3.0000000000000001E-3</v>
      </c>
      <c r="M32" s="27"/>
      <c r="N32" s="41"/>
      <c r="O32" s="28"/>
      <c r="P32" s="27"/>
      <c r="Q32" s="28">
        <v>0.01</v>
      </c>
      <c r="R32" s="27"/>
      <c r="S32" s="27"/>
      <c r="T32" s="27"/>
      <c r="U32" s="71">
        <f t="shared" si="0"/>
        <v>1.6E-2</v>
      </c>
      <c r="V32" s="72"/>
      <c r="W32" s="72"/>
      <c r="X32" s="72"/>
      <c r="Y32" s="73"/>
      <c r="Z32" s="31">
        <f>U32*E18</f>
        <v>1.504</v>
      </c>
      <c r="AA32" s="62">
        <f t="shared" si="1"/>
        <v>225.6</v>
      </c>
      <c r="AB32" s="1"/>
      <c r="AC32" s="1"/>
    </row>
    <row r="33" spans="2:29" ht="13.5" customHeight="1">
      <c r="B33" s="17" t="s">
        <v>45</v>
      </c>
      <c r="C33" s="9">
        <v>278</v>
      </c>
      <c r="D33" s="7" t="s">
        <v>10</v>
      </c>
      <c r="E33" s="27"/>
      <c r="F33" s="48"/>
      <c r="G33" s="49"/>
      <c r="H33" s="50"/>
      <c r="I33" s="51"/>
      <c r="J33" s="47"/>
      <c r="K33" s="25">
        <v>1E-3</v>
      </c>
      <c r="L33" s="28"/>
      <c r="M33" s="27"/>
      <c r="N33" s="38"/>
      <c r="O33" s="28"/>
      <c r="P33" s="27"/>
      <c r="Q33" s="28"/>
      <c r="R33" s="27"/>
      <c r="S33" s="27"/>
      <c r="T33" s="27"/>
      <c r="U33" s="77">
        <f t="shared" si="0"/>
        <v>1E-3</v>
      </c>
      <c r="V33" s="78"/>
      <c r="W33" s="78"/>
      <c r="X33" s="78"/>
      <c r="Y33" s="79"/>
      <c r="Z33" s="31">
        <f>U33*E18</f>
        <v>9.4E-2</v>
      </c>
      <c r="AA33" s="62">
        <f t="shared" si="1"/>
        <v>26.132000000000001</v>
      </c>
      <c r="AB33" s="1"/>
      <c r="AC33" s="1"/>
    </row>
    <row r="34" spans="2:29" ht="13.5" customHeight="1">
      <c r="B34" s="17" t="s">
        <v>56</v>
      </c>
      <c r="C34" s="9">
        <v>25</v>
      </c>
      <c r="D34" s="7" t="s">
        <v>10</v>
      </c>
      <c r="E34" s="27"/>
      <c r="F34" s="99"/>
      <c r="G34" s="100"/>
      <c r="H34" s="94"/>
      <c r="I34" s="95"/>
      <c r="J34" s="29"/>
      <c r="K34" s="45">
        <v>0.03</v>
      </c>
      <c r="L34" s="27"/>
      <c r="M34" s="38"/>
      <c r="N34" s="27"/>
      <c r="O34" s="27"/>
      <c r="P34" s="27"/>
      <c r="Q34" s="38"/>
      <c r="R34" s="38"/>
      <c r="S34" s="27"/>
      <c r="T34" s="27"/>
      <c r="U34" s="71">
        <f t="shared" si="0"/>
        <v>0.03</v>
      </c>
      <c r="V34" s="72"/>
      <c r="W34" s="72"/>
      <c r="X34" s="72"/>
      <c r="Y34" s="73"/>
      <c r="Z34" s="18">
        <f>U34*E18</f>
        <v>2.82</v>
      </c>
      <c r="AA34" s="62">
        <f t="shared" si="1"/>
        <v>70.5</v>
      </c>
      <c r="AB34" s="1"/>
      <c r="AC34" s="1"/>
    </row>
    <row r="35" spans="2:29" ht="13.5" customHeight="1">
      <c r="B35" s="17" t="s">
        <v>36</v>
      </c>
      <c r="C35" s="9">
        <v>8</v>
      </c>
      <c r="D35" s="7" t="s">
        <v>13</v>
      </c>
      <c r="E35" s="27"/>
      <c r="F35" s="99"/>
      <c r="G35" s="100"/>
      <c r="H35" s="94"/>
      <c r="I35" s="158"/>
      <c r="J35" s="26"/>
      <c r="K35" s="25"/>
      <c r="L35" s="45">
        <v>0.12</v>
      </c>
      <c r="M35" s="45"/>
      <c r="N35" s="44"/>
      <c r="O35" s="25"/>
      <c r="P35" s="25"/>
      <c r="Q35" s="45">
        <v>0.06</v>
      </c>
      <c r="R35" s="44"/>
      <c r="S35" s="25"/>
      <c r="T35" s="25"/>
      <c r="U35" s="71">
        <f t="shared" si="0"/>
        <v>0.18</v>
      </c>
      <c r="V35" s="72"/>
      <c r="W35" s="72"/>
      <c r="X35" s="72"/>
      <c r="Y35" s="73"/>
      <c r="Z35" s="18">
        <f>U35*E18</f>
        <v>16.919999999999998</v>
      </c>
      <c r="AA35" s="62">
        <f t="shared" si="1"/>
        <v>135.35999999999999</v>
      </c>
      <c r="AB35" s="1"/>
    </row>
    <row r="36" spans="2:29" ht="13.5" customHeight="1">
      <c r="B36" s="17" t="s">
        <v>48</v>
      </c>
      <c r="C36" s="9">
        <v>630</v>
      </c>
      <c r="D36" s="7" t="s">
        <v>10</v>
      </c>
      <c r="E36" s="27"/>
      <c r="F36" s="99"/>
      <c r="G36" s="100"/>
      <c r="H36" s="94"/>
      <c r="I36" s="158"/>
      <c r="J36" s="43"/>
      <c r="K36" s="25"/>
      <c r="L36" s="45">
        <v>5.5E-2</v>
      </c>
      <c r="M36" s="25"/>
      <c r="N36" s="25"/>
      <c r="O36" s="25"/>
      <c r="P36" s="25"/>
      <c r="Q36" s="45"/>
      <c r="R36" s="45"/>
      <c r="S36" s="25"/>
      <c r="T36" s="25"/>
      <c r="U36" s="77">
        <f t="shared" si="0"/>
        <v>5.5E-2</v>
      </c>
      <c r="V36" s="78"/>
      <c r="W36" s="78"/>
      <c r="X36" s="78"/>
      <c r="Y36" s="79"/>
      <c r="Z36" s="18">
        <f>U36*E18</f>
        <v>5.17</v>
      </c>
      <c r="AA36" s="62">
        <f t="shared" si="1"/>
        <v>3257.1</v>
      </c>
      <c r="AB36" s="1"/>
      <c r="AC36" s="1"/>
    </row>
    <row r="37" spans="2:29" ht="13.5" customHeight="1">
      <c r="B37" s="17" t="s">
        <v>49</v>
      </c>
      <c r="C37" s="9">
        <v>33</v>
      </c>
      <c r="D37" s="52" t="s">
        <v>10</v>
      </c>
      <c r="E37" s="27"/>
      <c r="F37" s="99"/>
      <c r="G37" s="100"/>
      <c r="H37" s="94"/>
      <c r="I37" s="95"/>
      <c r="J37" s="40"/>
      <c r="K37" s="25"/>
      <c r="L37" s="44">
        <v>5.0000000000000001E-3</v>
      </c>
      <c r="M37" s="25"/>
      <c r="N37" s="25"/>
      <c r="O37" s="25"/>
      <c r="P37" s="25"/>
      <c r="Q37" s="25">
        <v>0.03</v>
      </c>
      <c r="R37" s="25"/>
      <c r="S37" s="25"/>
      <c r="T37" s="25"/>
      <c r="U37" s="71">
        <f t="shared" si="0"/>
        <v>3.4999999999999996E-2</v>
      </c>
      <c r="V37" s="72"/>
      <c r="W37" s="72"/>
      <c r="X37" s="72"/>
      <c r="Y37" s="73"/>
      <c r="Z37" s="18">
        <f>U37*E18</f>
        <v>3.2899999999999996</v>
      </c>
      <c r="AA37" s="62">
        <f t="shared" si="1"/>
        <v>108.57</v>
      </c>
      <c r="AB37" s="1"/>
      <c r="AC37" s="1"/>
    </row>
    <row r="38" spans="2:29" ht="13.5" customHeight="1">
      <c r="B38" s="17" t="s">
        <v>66</v>
      </c>
      <c r="C38" s="9">
        <v>38</v>
      </c>
      <c r="D38" s="7" t="s">
        <v>10</v>
      </c>
      <c r="E38" s="27"/>
      <c r="F38" s="99"/>
      <c r="G38" s="100"/>
      <c r="H38" s="94"/>
      <c r="I38" s="158"/>
      <c r="J38" s="26"/>
      <c r="K38" s="25"/>
      <c r="L38" s="30"/>
      <c r="M38" s="44">
        <v>0.03</v>
      </c>
      <c r="N38" s="25"/>
      <c r="O38" s="25"/>
      <c r="P38" s="25"/>
      <c r="Q38" s="25"/>
      <c r="R38" s="25"/>
      <c r="S38" s="25"/>
      <c r="T38" s="25"/>
      <c r="U38" s="71">
        <f t="shared" si="0"/>
        <v>0.03</v>
      </c>
      <c r="V38" s="72"/>
      <c r="W38" s="72"/>
      <c r="X38" s="72"/>
      <c r="Y38" s="73"/>
      <c r="Z38" s="18">
        <f>U38*E18</f>
        <v>2.82</v>
      </c>
      <c r="AA38" s="62">
        <f t="shared" si="1"/>
        <v>107.16</v>
      </c>
      <c r="AB38" s="1"/>
      <c r="AC38" s="1"/>
    </row>
    <row r="39" spans="2:29" ht="13.5" customHeight="1">
      <c r="B39" s="17" t="s">
        <v>58</v>
      </c>
      <c r="C39" s="9">
        <v>100</v>
      </c>
      <c r="D39" s="7" t="s">
        <v>10</v>
      </c>
      <c r="E39" s="27"/>
      <c r="F39" s="99"/>
      <c r="G39" s="100"/>
      <c r="H39" s="94"/>
      <c r="I39" s="158"/>
      <c r="J39" s="26"/>
      <c r="K39" s="44"/>
      <c r="L39" s="25"/>
      <c r="M39" s="25"/>
      <c r="N39" s="25"/>
      <c r="O39" s="25">
        <v>5.0000000000000001E-3</v>
      </c>
      <c r="P39" s="25"/>
      <c r="Q39" s="45"/>
      <c r="R39" s="25"/>
      <c r="S39" s="25"/>
      <c r="T39" s="25"/>
      <c r="U39" s="71">
        <f t="shared" si="0"/>
        <v>5.0000000000000001E-3</v>
      </c>
      <c r="V39" s="72"/>
      <c r="W39" s="72"/>
      <c r="X39" s="72"/>
      <c r="Y39" s="73"/>
      <c r="Z39" s="18">
        <f>U39*E18</f>
        <v>0.47000000000000003</v>
      </c>
      <c r="AA39" s="62">
        <f t="shared" si="1"/>
        <v>47</v>
      </c>
      <c r="AB39" s="1"/>
      <c r="AC39" s="1"/>
    </row>
    <row r="40" spans="2:29" ht="13.5" customHeight="1">
      <c r="B40" s="17" t="s">
        <v>39</v>
      </c>
      <c r="C40" s="9">
        <v>18</v>
      </c>
      <c r="D40" s="59" t="s">
        <v>10</v>
      </c>
      <c r="E40" s="28">
        <v>3.7200000000000002E-3</v>
      </c>
      <c r="F40" s="99"/>
      <c r="G40" s="100"/>
      <c r="H40" s="94"/>
      <c r="I40" s="158"/>
      <c r="J40" s="26"/>
      <c r="K40" s="25"/>
      <c r="L40" s="25"/>
      <c r="M40" s="25"/>
      <c r="N40" s="25"/>
      <c r="O40" s="25"/>
      <c r="P40" s="25"/>
      <c r="Q40" s="46"/>
      <c r="R40" s="46"/>
      <c r="S40" s="25"/>
      <c r="T40" s="25"/>
      <c r="U40" s="74">
        <f t="shared" si="0"/>
        <v>3.7200000000000002E-3</v>
      </c>
      <c r="V40" s="75"/>
      <c r="W40" s="75"/>
      <c r="X40" s="75"/>
      <c r="Y40" s="76"/>
      <c r="Z40" s="18">
        <f>U40*E18</f>
        <v>0.34968000000000005</v>
      </c>
      <c r="AA40" s="62">
        <f t="shared" si="1"/>
        <v>6.2942400000000012</v>
      </c>
      <c r="AB40" s="1"/>
      <c r="AC40" s="1"/>
    </row>
    <row r="41" spans="2:29" ht="13.5" customHeight="1">
      <c r="B41" s="17"/>
      <c r="C41" s="9"/>
      <c r="D41" s="7"/>
      <c r="E41" s="27"/>
      <c r="F41" s="99"/>
      <c r="G41" s="100"/>
      <c r="H41" s="94"/>
      <c r="I41" s="158"/>
      <c r="J41" s="26"/>
      <c r="K41" s="25"/>
      <c r="L41" s="27"/>
      <c r="M41" s="27"/>
      <c r="N41" s="27"/>
      <c r="O41" s="27"/>
      <c r="P41" s="27"/>
      <c r="Q41" s="27"/>
      <c r="R41" s="27"/>
      <c r="S41" s="27"/>
      <c r="T41" s="27"/>
      <c r="U41" s="67" t="s">
        <v>28</v>
      </c>
      <c r="V41" s="68"/>
      <c r="W41" s="68"/>
      <c r="X41" s="68"/>
      <c r="Y41" s="69"/>
      <c r="Z41" s="70"/>
      <c r="AA41" s="61">
        <f>SUM(AA20:AA40)</f>
        <v>6200.2362399999993</v>
      </c>
      <c r="AB41" s="1"/>
      <c r="AC41" s="1"/>
    </row>
    <row r="42" spans="2:29" ht="19.5" customHeight="1">
      <c r="B42" s="2"/>
      <c r="C42" s="2"/>
      <c r="D42" s="2"/>
      <c r="E42" s="33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</row>
    <row r="43" spans="2:29">
      <c r="B43" s="11" t="s">
        <v>9</v>
      </c>
      <c r="C43" s="5"/>
      <c r="D43" s="5"/>
      <c r="E43" s="32"/>
      <c r="F43" s="5"/>
      <c r="G43" s="5"/>
      <c r="H43" s="5"/>
      <c r="I43" s="5" t="s">
        <v>51</v>
      </c>
      <c r="J43" s="5"/>
      <c r="K43" s="5"/>
      <c r="L43" s="5"/>
      <c r="M43" s="5"/>
      <c r="N43" s="5"/>
      <c r="O43" s="11" t="s">
        <v>42</v>
      </c>
      <c r="Q43" s="5"/>
      <c r="R43" s="5"/>
      <c r="S43" s="5"/>
      <c r="T43" s="5"/>
      <c r="U43" s="5"/>
      <c r="V43" s="5"/>
      <c r="W43" s="5"/>
      <c r="X43" s="5"/>
      <c r="Y43" s="5"/>
      <c r="Z43" s="5"/>
      <c r="AA43" s="2"/>
    </row>
    <row r="44" spans="2:29">
      <c r="B44" s="11"/>
      <c r="C44" s="5"/>
      <c r="D44" s="5"/>
      <c r="E44" s="32"/>
      <c r="F44" s="5"/>
      <c r="G44" s="5"/>
      <c r="H44" s="5"/>
      <c r="I44" s="5"/>
      <c r="J44" s="5"/>
      <c r="K44" s="5"/>
      <c r="L44" s="5"/>
      <c r="M44" s="5"/>
      <c r="N44" s="5"/>
      <c r="O44" s="11"/>
      <c r="Q44" s="5"/>
      <c r="R44" s="5"/>
      <c r="S44" s="5"/>
      <c r="T44" s="5"/>
      <c r="U44" s="5"/>
      <c r="V44" s="5"/>
      <c r="W44" s="5"/>
      <c r="X44" s="5"/>
      <c r="Y44" s="5"/>
      <c r="Z44" s="5"/>
      <c r="AA44" s="2"/>
    </row>
    <row r="45" spans="2:29">
      <c r="B45" s="11"/>
      <c r="C45" s="5"/>
      <c r="D45" s="5"/>
      <c r="E45" s="32"/>
      <c r="F45" s="5"/>
      <c r="G45" s="5"/>
      <c r="H45" s="5"/>
      <c r="I45" s="5"/>
      <c r="J45" s="5"/>
      <c r="K45" s="5"/>
      <c r="L45" s="5"/>
      <c r="M45" s="5"/>
      <c r="N45" s="5"/>
      <c r="O45" s="11"/>
      <c r="Q45" s="5"/>
      <c r="R45" s="5"/>
      <c r="S45" s="5"/>
      <c r="T45" s="5"/>
      <c r="U45" s="5"/>
      <c r="V45" s="5"/>
      <c r="W45" s="5"/>
      <c r="X45" s="5"/>
      <c r="Y45" s="5"/>
      <c r="Z45" s="5"/>
      <c r="AA45" s="2"/>
    </row>
    <row r="46" spans="2:29">
      <c r="B46" s="4"/>
      <c r="C46" s="4"/>
      <c r="D46" s="4"/>
      <c r="E46" s="36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</sheetData>
  <mergeCells count="113">
    <mergeCell ref="F40:G40"/>
    <mergeCell ref="F31:G31"/>
    <mergeCell ref="F32:G32"/>
    <mergeCell ref="F17:G17"/>
    <mergeCell ref="H31:I31"/>
    <mergeCell ref="H32:I32"/>
    <mergeCell ref="H34:I34"/>
    <mergeCell ref="H23:I23"/>
    <mergeCell ref="H24:I24"/>
    <mergeCell ref="H25:I25"/>
    <mergeCell ref="H26:I26"/>
    <mergeCell ref="H27:I27"/>
    <mergeCell ref="H28:I28"/>
    <mergeCell ref="H29:I29"/>
    <mergeCell ref="H30:I30"/>
    <mergeCell ref="F28:G28"/>
    <mergeCell ref="F29:G29"/>
    <mergeCell ref="F30:G30"/>
    <mergeCell ref="F23:G23"/>
    <mergeCell ref="F24:G24"/>
    <mergeCell ref="F25:G25"/>
    <mergeCell ref="F26:G26"/>
    <mergeCell ref="H21:I21"/>
    <mergeCell ref="F27:G27"/>
    <mergeCell ref="U7:V7"/>
    <mergeCell ref="U8:V8"/>
    <mergeCell ref="K6:L8"/>
    <mergeCell ref="F41:G41"/>
    <mergeCell ref="F34:G34"/>
    <mergeCell ref="F35:G35"/>
    <mergeCell ref="F36:G36"/>
    <mergeCell ref="F37:G37"/>
    <mergeCell ref="F38:G38"/>
    <mergeCell ref="F39:G39"/>
    <mergeCell ref="H35:I35"/>
    <mergeCell ref="H36:I36"/>
    <mergeCell ref="H37:I37"/>
    <mergeCell ref="H38:I38"/>
    <mergeCell ref="H39:I39"/>
    <mergeCell ref="H41:I41"/>
    <mergeCell ref="H40:I40"/>
    <mergeCell ref="Q14:Q16"/>
    <mergeCell ref="P14:P16"/>
    <mergeCell ref="S14:S16"/>
    <mergeCell ref="T14:T16"/>
    <mergeCell ref="K12:P13"/>
    <mergeCell ref="O14:O16"/>
    <mergeCell ref="N14:N16"/>
    <mergeCell ref="M6:O8"/>
    <mergeCell ref="E11:T11"/>
    <mergeCell ref="E12:J13"/>
    <mergeCell ref="B6:D7"/>
    <mergeCell ref="C8:D8"/>
    <mergeCell ref="H6:J8"/>
    <mergeCell ref="F18:G18"/>
    <mergeCell ref="F19:G19"/>
    <mergeCell ref="M9:O9"/>
    <mergeCell ref="M10:O10"/>
    <mergeCell ref="E14:E16"/>
    <mergeCell ref="M14:M16"/>
    <mergeCell ref="E9:G9"/>
    <mergeCell ref="K14:K16"/>
    <mergeCell ref="H10:J10"/>
    <mergeCell ref="H9:J9"/>
    <mergeCell ref="K9:L9"/>
    <mergeCell ref="K10:L10"/>
    <mergeCell ref="F14:G16"/>
    <mergeCell ref="Q12:T13"/>
    <mergeCell ref="E6:G8"/>
    <mergeCell ref="L14:L16"/>
    <mergeCell ref="D11:D16"/>
    <mergeCell ref="B12:B16"/>
    <mergeCell ref="U20:Y20"/>
    <mergeCell ref="U21:Y21"/>
    <mergeCell ref="H22:I22"/>
    <mergeCell ref="U17:Y17"/>
    <mergeCell ref="F20:G20"/>
    <mergeCell ref="F21:G21"/>
    <mergeCell ref="F22:G22"/>
    <mergeCell ref="U18:Y18"/>
    <mergeCell ref="C9:D9"/>
    <mergeCell ref="B11:C11"/>
    <mergeCell ref="H14:I16"/>
    <mergeCell ref="J14:J16"/>
    <mergeCell ref="H17:I17"/>
    <mergeCell ref="H18:I18"/>
    <mergeCell ref="H19:I19"/>
    <mergeCell ref="H20:I20"/>
    <mergeCell ref="C12:C16"/>
    <mergeCell ref="AA11:AA16"/>
    <mergeCell ref="U41:Z41"/>
    <mergeCell ref="U37:Y37"/>
    <mergeCell ref="U38:Y38"/>
    <mergeCell ref="U39:Y39"/>
    <mergeCell ref="U40:Y40"/>
    <mergeCell ref="U35:Y35"/>
    <mergeCell ref="U36:Y36"/>
    <mergeCell ref="U11:X16"/>
    <mergeCell ref="Z11:Z16"/>
    <mergeCell ref="U29:Y29"/>
    <mergeCell ref="U30:Y30"/>
    <mergeCell ref="U31:Y31"/>
    <mergeCell ref="U32:Y32"/>
    <mergeCell ref="U23:Y23"/>
    <mergeCell ref="U24:Y24"/>
    <mergeCell ref="U25:Y25"/>
    <mergeCell ref="U26:Y26"/>
    <mergeCell ref="U33:Y33"/>
    <mergeCell ref="U34:Y34"/>
    <mergeCell ref="U28:Y28"/>
    <mergeCell ref="U27:Y27"/>
    <mergeCell ref="U22:Y22"/>
    <mergeCell ref="U19:Y19"/>
  </mergeCells>
  <phoneticPr fontId="0" type="noConversion"/>
  <printOptions gridLinesSet="0"/>
  <pageMargins left="0.39370078740157483" right="0.23622047244094491" top="0.11811023622047245" bottom="0.11811023622047245" header="0.31496062992125984" footer="0.31496062992125984"/>
  <pageSetup paperSize="9" scale="84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33</cp:lastModifiedBy>
  <cp:lastPrinted>2025-12-05T05:59:47Z</cp:lastPrinted>
  <dcterms:created xsi:type="dcterms:W3CDTF">1998-12-08T10:37:05Z</dcterms:created>
  <dcterms:modified xsi:type="dcterms:W3CDTF">2025-12-19T05:27:31Z</dcterms:modified>
</cp:coreProperties>
</file>