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<sst xmlns="http://schemas.openxmlformats.org/spreadsheetml/2006/main" count="90" uniqueCount="69">
  <si>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</si>
  <si>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</si>
  <si>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</si>
  <si>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</si>
  <si>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</si>
  <si>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</si>
  <si>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</si>
  <si>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</si>
  <si>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</si>
  <si>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</si>
  <si>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</si>
  <si>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</si>
  <si>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</si>
  <si>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</si>
  <si>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</si>
  <si>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</si>
  <si>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</si>
  <si>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</si>
  <si>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</si>
  <si>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</si>
  <si>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</si>
  <si>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</si>
  <si>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</si>
  <si>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</si>
  <si>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</si>
  <si>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</si>
  <si>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</si>
  <si>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</si>
  <si>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</si>
  <si>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</si>
  <si>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</si>
  <si>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</si>
  <si>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</si>
  <si>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</si>
  <si>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</si>
  <si>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</si>
  <si>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</si>
  <si>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</si>
  <si>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</si>
  <si>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</si>
  <si>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</si>
  <si>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</si>
  <si>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</si>
  <si>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5/30</t>
  </si>
  <si>
    <t>дрожжи</t>
  </si>
  <si>
    <t xml:space="preserve">сметана 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</si>
  <si>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</si>
  <si>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</si>
  <si>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</si>
  <si>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</si>
  <si>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</si>
  <si>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</si>
  <si>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</si>
  <si>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</si>
  <si>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</si>
  <si>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</si>
  <si>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</si>
  <si>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</si>
  <si>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</si>
  <si>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Директор ____________ М.Б.Шомахова</t>
  </si>
  <si>
    <t>Печенье</t>
  </si>
  <si>
    <t>ЗАВТРАК_ВТОРОЙ ЗАВТРАК</t>
  </si>
  <si>
    <t>печенье</t>
  </si>
  <si>
    <t>Меню-требование на выдачу продуктов питания №07</t>
  </si>
  <si>
    <r>
      <t xml:space="preserve">на 10 февраля  2025г   </t>
    </r>
    <r>
      <rPr>
        <b/>
        <u/>
        <sz val="10"/>
        <rFont val="Arial Cyr"/>
        <charset val="204"/>
      </rPr>
      <t>2 неделя (вторник)</t>
    </r>
  </si>
  <si>
    <t>Пирожки с повидлом</t>
  </si>
  <si>
    <t>повидло</t>
  </si>
  <si>
    <t>Бутерброд с сыром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</si>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</sst>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5" zoomScale="80" zoomScaleNormal="80" workbookViewId="0">
      <selection activeCell="I22" sqref="I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42578125" customWidth="1"/>
    <col min="10" max="10" width="3.4257812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59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8" t="s">
        <v>16</v>
      </c>
      <c r="B5" s="89"/>
      <c r="C5" s="90"/>
      <c r="D5" s="88" t="s">
        <v>17</v>
      </c>
      <c r="E5" s="89"/>
      <c r="F5" s="90"/>
      <c r="G5" s="78" t="s">
        <v>15</v>
      </c>
      <c r="H5" s="78"/>
      <c r="I5" s="78"/>
      <c r="J5" s="78" t="s">
        <v>21</v>
      </c>
      <c r="K5" s="78"/>
      <c r="L5" s="78" t="s">
        <v>20</v>
      </c>
      <c r="M5" s="124"/>
      <c r="N5" s="124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3"/>
      <c r="B6" s="134"/>
      <c r="C6" s="135"/>
      <c r="D6" s="91"/>
      <c r="E6" s="92"/>
      <c r="F6" s="93"/>
      <c r="G6" s="124"/>
      <c r="H6" s="124"/>
      <c r="I6" s="124"/>
      <c r="J6" s="78"/>
      <c r="K6" s="78"/>
      <c r="L6" s="124"/>
      <c r="M6" s="124"/>
      <c r="N6" s="124"/>
      <c r="O6" s="5"/>
      <c r="P6" s="2"/>
      <c r="Q6" s="2"/>
      <c r="R6" s="5"/>
      <c r="S6" s="76"/>
      <c r="T6" s="7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3" t="s">
        <v>19</v>
      </c>
      <c r="C7" s="135"/>
      <c r="D7" s="94"/>
      <c r="E7" s="95"/>
      <c r="F7" s="96"/>
      <c r="G7" s="124"/>
      <c r="H7" s="124"/>
      <c r="I7" s="124"/>
      <c r="J7" s="78"/>
      <c r="K7" s="78"/>
      <c r="L7" s="124"/>
      <c r="M7" s="124"/>
      <c r="N7" s="124"/>
      <c r="O7" s="2"/>
      <c r="P7" s="2"/>
      <c r="Q7" s="2"/>
      <c r="R7" s="5"/>
      <c r="S7" s="76"/>
      <c r="T7" s="77"/>
      <c r="U7" s="2"/>
      <c r="V7" s="2"/>
      <c r="W7" s="2"/>
      <c r="X7" s="2"/>
      <c r="Y7" s="2"/>
    </row>
    <row r="8" spans="1:27" ht="12.75" customHeight="1">
      <c r="A8" s="7">
        <v>144</v>
      </c>
      <c r="B8" s="122">
        <f>A8*D8</f>
        <v>8640</v>
      </c>
      <c r="C8" s="123"/>
      <c r="D8" s="102">
        <v>60</v>
      </c>
      <c r="E8" s="103"/>
      <c r="F8" s="104"/>
      <c r="G8" s="106">
        <v>83</v>
      </c>
      <c r="H8" s="106"/>
      <c r="I8" s="106"/>
      <c r="J8" s="107">
        <v>61.39</v>
      </c>
      <c r="K8" s="107"/>
      <c r="L8" s="107">
        <f>G8*J8</f>
        <v>5095.37</v>
      </c>
      <c r="M8" s="107"/>
      <c r="N8" s="107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5" t="s">
        <v>6</v>
      </c>
      <c r="H9" s="105"/>
      <c r="I9" s="105"/>
      <c r="J9" s="107">
        <v>61.39</v>
      </c>
      <c r="K9" s="107"/>
      <c r="L9" s="107">
        <f>SUM(L8)</f>
        <v>5095.37</v>
      </c>
      <c r="M9" s="107"/>
      <c r="N9" s="107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6" t="s">
        <v>8</v>
      </c>
      <c r="B10" s="144"/>
      <c r="C10" s="147" t="s">
        <v>22</v>
      </c>
      <c r="D10" s="125" t="s">
        <v>7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 t="s">
        <v>13</v>
      </c>
      <c r="T10" s="159"/>
      <c r="U10" s="159"/>
      <c r="V10" s="160"/>
      <c r="W10" s="7"/>
      <c r="X10" s="147" t="s">
        <v>12</v>
      </c>
      <c r="Y10" s="147" t="s">
        <v>27</v>
      </c>
      <c r="Z10" s="1"/>
      <c r="AA10" s="1"/>
    </row>
    <row r="11" spans="1:27" ht="12" customHeight="1">
      <c r="A11" s="90" t="s">
        <v>23</v>
      </c>
      <c r="B11" s="147" t="s">
        <v>34</v>
      </c>
      <c r="C11" s="148"/>
      <c r="D11" s="127" t="s">
        <v>61</v>
      </c>
      <c r="E11" s="128"/>
      <c r="F11" s="128"/>
      <c r="G11" s="128"/>
      <c r="H11" s="128"/>
      <c r="I11" s="129"/>
      <c r="J11" s="80" t="s">
        <v>2</v>
      </c>
      <c r="K11" s="80"/>
      <c r="L11" s="80"/>
      <c r="M11" s="80"/>
      <c r="N11" s="80"/>
      <c r="O11" s="80"/>
      <c r="P11" s="79" t="s">
        <v>3</v>
      </c>
      <c r="Q11" s="80"/>
      <c r="R11" s="80"/>
      <c r="S11" s="161"/>
      <c r="T11" s="162"/>
      <c r="U11" s="162"/>
      <c r="V11" s="163"/>
      <c r="W11" s="15"/>
      <c r="X11" s="167"/>
      <c r="Y11" s="148"/>
      <c r="Z11" s="1"/>
      <c r="AA11" s="1"/>
    </row>
    <row r="12" spans="1:27" ht="8.25" customHeight="1">
      <c r="A12" s="143"/>
      <c r="B12" s="148"/>
      <c r="C12" s="148"/>
      <c r="D12" s="130"/>
      <c r="E12" s="131"/>
      <c r="F12" s="131"/>
      <c r="G12" s="131"/>
      <c r="H12" s="131"/>
      <c r="I12" s="132"/>
      <c r="J12" s="82"/>
      <c r="K12" s="82"/>
      <c r="L12" s="82"/>
      <c r="M12" s="82"/>
      <c r="N12" s="82"/>
      <c r="O12" s="82"/>
      <c r="P12" s="81"/>
      <c r="Q12" s="82"/>
      <c r="R12" s="82"/>
      <c r="S12" s="161"/>
      <c r="T12" s="162"/>
      <c r="U12" s="162"/>
      <c r="V12" s="163"/>
      <c r="W12" s="15"/>
      <c r="X12" s="167"/>
      <c r="Y12" s="148"/>
      <c r="Z12" s="1"/>
      <c r="AA12" s="1"/>
    </row>
    <row r="13" spans="1:27" ht="10.5" customHeight="1">
      <c r="A13" s="143"/>
      <c r="B13" s="148"/>
      <c r="C13" s="148"/>
      <c r="D13" s="140" t="s">
        <v>48</v>
      </c>
      <c r="E13" s="108" t="s">
        <v>58</v>
      </c>
      <c r="F13" s="109"/>
      <c r="G13" s="108" t="s">
        <v>67</v>
      </c>
      <c r="H13" s="109"/>
      <c r="I13" s="85" t="s">
        <v>60</v>
      </c>
      <c r="J13" s="85"/>
      <c r="K13" s="85" t="s">
        <v>52</v>
      </c>
      <c r="L13" s="85" t="s">
        <v>57</v>
      </c>
      <c r="M13" s="85" t="s">
        <v>35</v>
      </c>
      <c r="N13" s="85" t="s">
        <v>46</v>
      </c>
      <c r="O13" s="85"/>
      <c r="P13" s="85" t="s">
        <v>65</v>
      </c>
      <c r="Q13" s="85" t="s">
        <v>54</v>
      </c>
      <c r="R13" s="85"/>
      <c r="S13" s="161"/>
      <c r="T13" s="162"/>
      <c r="U13" s="162"/>
      <c r="V13" s="163"/>
      <c r="W13" s="15"/>
      <c r="X13" s="167"/>
      <c r="Y13" s="148"/>
      <c r="Z13" s="1"/>
      <c r="AA13" s="1"/>
    </row>
    <row r="14" spans="1:27" ht="10.5" customHeight="1">
      <c r="A14" s="143"/>
      <c r="B14" s="148"/>
      <c r="C14" s="148"/>
      <c r="D14" s="141"/>
      <c r="E14" s="110"/>
      <c r="F14" s="111"/>
      <c r="G14" s="110"/>
      <c r="H14" s="111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161"/>
      <c r="T14" s="162"/>
      <c r="U14" s="162"/>
      <c r="V14" s="163"/>
      <c r="W14" s="15"/>
      <c r="X14" s="167"/>
      <c r="Y14" s="148"/>
      <c r="Z14" s="1"/>
      <c r="AA14" s="1"/>
    </row>
    <row r="15" spans="1:27" ht="36" customHeight="1">
      <c r="A15" s="135"/>
      <c r="B15" s="149"/>
      <c r="C15" s="149"/>
      <c r="D15" s="142"/>
      <c r="E15" s="112"/>
      <c r="F15" s="113"/>
      <c r="G15" s="112"/>
      <c r="H15" s="113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64"/>
      <c r="T15" s="165"/>
      <c r="U15" s="165"/>
      <c r="V15" s="166"/>
      <c r="W15" s="15"/>
      <c r="X15" s="168"/>
      <c r="Y15" s="149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0">
        <v>5</v>
      </c>
      <c r="F16" s="101"/>
      <c r="G16" s="97">
        <v>6</v>
      </c>
      <c r="H16" s="9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7">
        <v>17</v>
      </c>
      <c r="T16" s="98"/>
      <c r="U16" s="98"/>
      <c r="V16" s="98"/>
      <c r="W16" s="9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83</v>
      </c>
      <c r="E17" s="138">
        <v>83</v>
      </c>
      <c r="F17" s="139"/>
      <c r="G17" s="138">
        <v>83</v>
      </c>
      <c r="H17" s="139"/>
      <c r="I17" s="25">
        <v>83</v>
      </c>
      <c r="J17" s="24"/>
      <c r="K17" s="24">
        <v>83</v>
      </c>
      <c r="L17" s="24">
        <v>83</v>
      </c>
      <c r="M17" s="24">
        <v>83</v>
      </c>
      <c r="N17" s="24">
        <v>83</v>
      </c>
      <c r="O17" s="24"/>
      <c r="P17" s="24">
        <v>83</v>
      </c>
      <c r="Q17" s="24">
        <v>83</v>
      </c>
      <c r="R17" s="24"/>
      <c r="S17" s="169"/>
      <c r="T17" s="170"/>
      <c r="U17" s="170"/>
      <c r="V17" s="170"/>
      <c r="W17" s="171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8">
        <v>200</v>
      </c>
      <c r="F18" s="139"/>
      <c r="G18" s="145" t="s">
        <v>43</v>
      </c>
      <c r="H18" s="146"/>
      <c r="I18" s="25">
        <v>35</v>
      </c>
      <c r="J18" s="26"/>
      <c r="K18" s="26">
        <v>200</v>
      </c>
      <c r="L18" s="26" t="s">
        <v>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2"/>
      <c r="T18" s="173"/>
      <c r="U18" s="173"/>
      <c r="V18" s="173"/>
      <c r="W18" s="174"/>
      <c r="X18" s="23"/>
      <c r="Y18" s="22"/>
      <c r="Z18" s="1"/>
    </row>
    <row r="19" spans="1:27" ht="12.75" customHeight="1">
      <c r="A19" s="20" t="s">
        <v>49</v>
      </c>
      <c r="B19" s="11">
        <v>55</v>
      </c>
      <c r="C19" s="7" t="s">
        <v>11</v>
      </c>
      <c r="D19" s="31">
        <v>0.03</v>
      </c>
      <c r="E19" s="83"/>
      <c r="F19" s="84"/>
      <c r="G19" s="116"/>
      <c r="H19" s="11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3">
        <f>R19+Q19+P19+O19+N19+M19+L19+K19+J19+I19+G19+E19+D19</f>
        <v>0.03</v>
      </c>
      <c r="T19" s="74"/>
      <c r="U19" s="74"/>
      <c r="V19" s="74"/>
      <c r="W19" s="75"/>
      <c r="X19" s="33">
        <f>S19*D17</f>
        <v>2.4899999999999998</v>
      </c>
      <c r="Y19" s="54">
        <f>B19*X19</f>
        <v>136.94999999999999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2.5000000000000001E-2</v>
      </c>
      <c r="E20" s="83"/>
      <c r="F20" s="84"/>
      <c r="G20" s="116"/>
      <c r="H20" s="118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3">
        <f t="shared" ref="S20:S39" si="0">R20+Q20+P20+O20+N20+M20+L20+K20+J20+I20+G20+E20+D20</f>
        <v>3.5000000000000003E-2</v>
      </c>
      <c r="T20" s="74"/>
      <c r="U20" s="74"/>
      <c r="V20" s="74"/>
      <c r="W20" s="75"/>
      <c r="X20" s="21">
        <f>S20*D17</f>
        <v>2.9050000000000002</v>
      </c>
      <c r="Y20" s="71">
        <f t="shared" ref="Y20:Y39" si="1">B20*X20</f>
        <v>255.64000000000001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83">
        <v>0.01</v>
      </c>
      <c r="F21" s="84"/>
      <c r="G21" s="116"/>
      <c r="H21" s="118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3">
        <f t="shared" si="0"/>
        <v>3.5000000000000003E-2</v>
      </c>
      <c r="T21" s="74"/>
      <c r="U21" s="74"/>
      <c r="V21" s="74"/>
      <c r="W21" s="75"/>
      <c r="X21" s="21">
        <f>S21*D17</f>
        <v>2.9050000000000002</v>
      </c>
      <c r="Y21" s="71">
        <f t="shared" si="1"/>
        <v>188.82500000000002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36">
        <v>5.0000000000000001E-4</v>
      </c>
      <c r="F22" s="137"/>
      <c r="G22" s="116"/>
      <c r="H22" s="11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3">
        <f t="shared" si="0"/>
        <v>1E-3</v>
      </c>
      <c r="T22" s="74"/>
      <c r="U22" s="74"/>
      <c r="V22" s="74"/>
      <c r="W22" s="75"/>
      <c r="X22" s="21">
        <f>S22*D17</f>
        <v>8.3000000000000004E-2</v>
      </c>
      <c r="Y22" s="71">
        <f t="shared" si="1"/>
        <v>62.25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83"/>
      <c r="F23" s="84"/>
      <c r="G23" s="116">
        <v>0.03</v>
      </c>
      <c r="H23" s="118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3">
        <f t="shared" si="0"/>
        <v>0.08</v>
      </c>
      <c r="T23" s="74"/>
      <c r="U23" s="74"/>
      <c r="V23" s="74"/>
      <c r="W23" s="75"/>
      <c r="X23" s="21">
        <f>S23*D17</f>
        <v>6.6400000000000006</v>
      </c>
      <c r="Y23" s="71">
        <f t="shared" si="1"/>
        <v>325.36</v>
      </c>
      <c r="Z23" s="1"/>
      <c r="AA23" s="1"/>
    </row>
    <row r="24" spans="1:27" ht="12.75" customHeight="1">
      <c r="A24" s="20" t="s">
        <v>31</v>
      </c>
      <c r="B24" s="11">
        <v>37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3">
        <f t="shared" si="0"/>
        <v>0.05</v>
      </c>
      <c r="T24" s="74"/>
      <c r="U24" s="74"/>
      <c r="V24" s="74"/>
      <c r="W24" s="75"/>
      <c r="X24" s="55">
        <f>S24*D17</f>
        <v>4.1500000000000004</v>
      </c>
      <c r="Y24" s="71">
        <f t="shared" si="1"/>
        <v>153.55000000000001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83"/>
      <c r="F25" s="84"/>
      <c r="G25" s="116"/>
      <c r="H25" s="118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3">
        <f t="shared" si="0"/>
        <v>0.01</v>
      </c>
      <c r="T25" s="74"/>
      <c r="U25" s="74"/>
      <c r="V25" s="74"/>
      <c r="W25" s="75"/>
      <c r="X25" s="21">
        <f>S25*D17</f>
        <v>0.83000000000000007</v>
      </c>
      <c r="Y25" s="71">
        <f t="shared" si="1"/>
        <v>29.050000000000004</v>
      </c>
      <c r="Z25" s="1"/>
      <c r="AA25" s="1"/>
    </row>
    <row r="26" spans="1:27" ht="12.75" customHeight="1">
      <c r="A26" s="20" t="s">
        <v>37</v>
      </c>
      <c r="B26" s="11">
        <v>27</v>
      </c>
      <c r="C26" s="7" t="s">
        <v>11</v>
      </c>
      <c r="D26" s="30"/>
      <c r="E26" s="83"/>
      <c r="F26" s="84"/>
      <c r="G26" s="116"/>
      <c r="H26" s="118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3">
        <f t="shared" si="0"/>
        <v>8.0000000000000002E-3</v>
      </c>
      <c r="T26" s="74"/>
      <c r="U26" s="74"/>
      <c r="V26" s="74"/>
      <c r="W26" s="75"/>
      <c r="X26" s="21">
        <f>S26*D17</f>
        <v>0.66400000000000003</v>
      </c>
      <c r="Y26" s="71">
        <f t="shared" si="1"/>
        <v>17.928000000000001</v>
      </c>
      <c r="Z26" s="1"/>
      <c r="AA26" s="1"/>
    </row>
    <row r="27" spans="1:27" ht="12.75" customHeight="1">
      <c r="A27" s="20" t="s">
        <v>40</v>
      </c>
      <c r="B27" s="11">
        <v>155</v>
      </c>
      <c r="C27" s="7" t="s">
        <v>11</v>
      </c>
      <c r="D27" s="30"/>
      <c r="E27" s="83"/>
      <c r="F27" s="84"/>
      <c r="G27" s="116"/>
      <c r="H27" s="118"/>
      <c r="I27" s="29"/>
      <c r="J27" s="28"/>
      <c r="K27" s="30">
        <v>5.0000000000000001E-3</v>
      </c>
      <c r="L27" s="31">
        <v>4.0000000000000001E-3</v>
      </c>
      <c r="M27" s="30"/>
      <c r="N27" s="30"/>
      <c r="O27" s="30"/>
      <c r="P27" s="30">
        <v>3.0000000000000001E-3</v>
      </c>
      <c r="Q27" s="30"/>
      <c r="R27" s="30"/>
      <c r="S27" s="73">
        <f t="shared" si="0"/>
        <v>1.2E-2</v>
      </c>
      <c r="T27" s="74"/>
      <c r="U27" s="74"/>
      <c r="V27" s="74"/>
      <c r="W27" s="75"/>
      <c r="X27" s="21">
        <f>S27*D17</f>
        <v>0.996</v>
      </c>
      <c r="Y27" s="71">
        <f t="shared" si="1"/>
        <v>154.38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83"/>
      <c r="F28" s="84"/>
      <c r="G28" s="116"/>
      <c r="H28" s="118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3">
        <f t="shared" si="0"/>
        <v>3.0000000000000001E-3</v>
      </c>
      <c r="T28" s="74"/>
      <c r="U28" s="74"/>
      <c r="V28" s="74"/>
      <c r="W28" s="75"/>
      <c r="X28" s="21">
        <f>S28*D17</f>
        <v>0.249</v>
      </c>
      <c r="Y28" s="71">
        <f t="shared" si="1"/>
        <v>62.25</v>
      </c>
      <c r="Z28" s="1"/>
      <c r="AA28" s="1"/>
    </row>
    <row r="29" spans="1:27" ht="12.75" customHeight="1">
      <c r="A29" s="20" t="s">
        <v>45</v>
      </c>
      <c r="B29" s="11">
        <v>278</v>
      </c>
      <c r="C29" s="7" t="s">
        <v>11</v>
      </c>
      <c r="D29" s="30"/>
      <c r="E29" s="83"/>
      <c r="F29" s="84"/>
      <c r="G29" s="116"/>
      <c r="H29" s="118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3">
        <f t="shared" si="0"/>
        <v>0.01</v>
      </c>
      <c r="T29" s="74"/>
      <c r="U29" s="74"/>
      <c r="V29" s="74"/>
      <c r="W29" s="75"/>
      <c r="X29" s="21">
        <f>S29*D17</f>
        <v>0.83000000000000007</v>
      </c>
      <c r="Y29" s="71">
        <f t="shared" si="1"/>
        <v>230.74</v>
      </c>
      <c r="Z29" s="1"/>
      <c r="AA29" s="1"/>
    </row>
    <row r="30" spans="1:27" ht="12.75" customHeight="1">
      <c r="A30" s="20" t="s">
        <v>55</v>
      </c>
      <c r="B30" s="11">
        <v>44</v>
      </c>
      <c r="C30" s="7" t="s">
        <v>11</v>
      </c>
      <c r="D30" s="30"/>
      <c r="E30" s="150"/>
      <c r="F30" s="151"/>
      <c r="G30" s="114"/>
      <c r="H30" s="115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3">
        <f t="shared" si="0"/>
        <v>3.5000000000000003E-2</v>
      </c>
      <c r="T30" s="74"/>
      <c r="U30" s="74"/>
      <c r="V30" s="74"/>
      <c r="W30" s="75"/>
      <c r="X30" s="33">
        <f>S30*D17</f>
        <v>2.9050000000000002</v>
      </c>
      <c r="Y30" s="71">
        <f t="shared" si="1"/>
        <v>127.82000000000001</v>
      </c>
      <c r="Z30" s="1"/>
      <c r="AA30" s="1"/>
    </row>
    <row r="31" spans="1:27" ht="12.75" customHeight="1">
      <c r="A31" s="20" t="s">
        <v>53</v>
      </c>
      <c r="B31" s="11">
        <v>55</v>
      </c>
      <c r="C31" s="7" t="s">
        <v>11</v>
      </c>
      <c r="D31" s="30"/>
      <c r="E31" s="83"/>
      <c r="F31" s="84"/>
      <c r="G31" s="116"/>
      <c r="H31" s="118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3">
        <f t="shared" si="0"/>
        <v>3.5000000000000003E-2</v>
      </c>
      <c r="T31" s="74"/>
      <c r="U31" s="74"/>
      <c r="V31" s="74"/>
      <c r="W31" s="75"/>
      <c r="X31" s="21">
        <f>S31*D17</f>
        <v>2.9050000000000002</v>
      </c>
      <c r="Y31" s="71">
        <f t="shared" si="1"/>
        <v>159.77500000000001</v>
      </c>
      <c r="Z31" s="1"/>
      <c r="AA31" s="1"/>
    </row>
    <row r="32" spans="1:27" ht="12.75" customHeight="1">
      <c r="A32" s="20" t="s">
        <v>56</v>
      </c>
      <c r="B32" s="11">
        <v>450</v>
      </c>
      <c r="C32" s="60" t="s">
        <v>11</v>
      </c>
      <c r="D32" s="30"/>
      <c r="E32" s="83"/>
      <c r="F32" s="84"/>
      <c r="G32" s="116"/>
      <c r="H32" s="117"/>
      <c r="I32" s="29"/>
      <c r="J32" s="28"/>
      <c r="K32" s="45"/>
      <c r="L32" s="45">
        <v>5.83423E-2</v>
      </c>
      <c r="M32" s="28"/>
      <c r="N32" s="28"/>
      <c r="O32" s="28"/>
      <c r="P32" s="45"/>
      <c r="Q32" s="28"/>
      <c r="R32" s="28"/>
      <c r="S32" s="73">
        <f t="shared" si="0"/>
        <v>5.83423E-2</v>
      </c>
      <c r="T32" s="74"/>
      <c r="U32" s="74"/>
      <c r="V32" s="74"/>
      <c r="W32" s="75"/>
      <c r="X32" s="33">
        <f>S32*D17</f>
        <v>4.8424109</v>
      </c>
      <c r="Y32" s="71">
        <f t="shared" si="1"/>
        <v>2179.0849050000002</v>
      </c>
      <c r="Z32" s="1"/>
    </row>
    <row r="33" spans="1:27" ht="12.75" customHeight="1">
      <c r="A33" s="20" t="s">
        <v>47</v>
      </c>
      <c r="B33" s="11">
        <v>135</v>
      </c>
      <c r="C33" s="7" t="s">
        <v>11</v>
      </c>
      <c r="D33" s="30"/>
      <c r="E33" s="83"/>
      <c r="F33" s="84"/>
      <c r="G33" s="116"/>
      <c r="H33" s="117"/>
      <c r="I33" s="44"/>
      <c r="J33" s="28"/>
      <c r="K33" s="45"/>
      <c r="L33" s="64"/>
      <c r="M33" s="28"/>
      <c r="N33" s="45">
        <v>5.0000000000000001E-3</v>
      </c>
      <c r="O33" s="28"/>
      <c r="P33" s="45"/>
      <c r="Q33" s="28"/>
      <c r="R33" s="28"/>
      <c r="S33" s="73">
        <f t="shared" si="0"/>
        <v>5.0000000000000001E-3</v>
      </c>
      <c r="T33" s="74"/>
      <c r="U33" s="74"/>
      <c r="V33" s="74"/>
      <c r="W33" s="75"/>
      <c r="X33" s="21">
        <f>S33*D17</f>
        <v>0.41500000000000004</v>
      </c>
      <c r="Y33" s="71">
        <f t="shared" si="1"/>
        <v>56.025000000000006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14</v>
      </c>
      <c r="D34" s="30"/>
      <c r="E34" s="83"/>
      <c r="F34" s="84"/>
      <c r="G34" s="116"/>
      <c r="H34" s="118"/>
      <c r="I34" s="47"/>
      <c r="J34" s="28"/>
      <c r="K34" s="45"/>
      <c r="L34" s="28"/>
      <c r="M34" s="28"/>
      <c r="N34" s="28"/>
      <c r="O34" s="28"/>
      <c r="P34" s="64">
        <v>0.1</v>
      </c>
      <c r="Q34" s="28"/>
      <c r="R34" s="28"/>
      <c r="S34" s="73">
        <f t="shared" si="0"/>
        <v>0.1</v>
      </c>
      <c r="T34" s="74"/>
      <c r="U34" s="74"/>
      <c r="V34" s="74"/>
      <c r="W34" s="75"/>
      <c r="X34" s="21">
        <f>S34*D17</f>
        <v>8.3000000000000007</v>
      </c>
      <c r="Y34" s="71">
        <f t="shared" si="1"/>
        <v>83</v>
      </c>
      <c r="Z34" s="1"/>
      <c r="AA34" s="1"/>
    </row>
    <row r="35" spans="1:27" ht="12.75" customHeight="1">
      <c r="A35" s="20" t="s">
        <v>39</v>
      </c>
      <c r="B35" s="11">
        <v>34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3">
        <f t="shared" si="0"/>
        <v>3.5000000000000003E-2</v>
      </c>
      <c r="T35" s="74"/>
      <c r="U35" s="74"/>
      <c r="V35" s="74"/>
      <c r="W35" s="75"/>
      <c r="X35" s="55">
        <f>S35*D17</f>
        <v>2.9050000000000002</v>
      </c>
      <c r="Y35" s="71">
        <f t="shared" si="1"/>
        <v>98.77000000000001</v>
      </c>
      <c r="Z35" s="1"/>
      <c r="AA35" s="1"/>
    </row>
    <row r="36" spans="1:27" ht="12.75" customHeight="1">
      <c r="A36" s="20" t="s">
        <v>66</v>
      </c>
      <c r="B36" s="11">
        <v>100</v>
      </c>
      <c r="C36" s="65" t="s">
        <v>11</v>
      </c>
      <c r="D36" s="30"/>
      <c r="E36" s="66"/>
      <c r="F36" s="67"/>
      <c r="G36" s="68"/>
      <c r="H36" s="69"/>
      <c r="I36" s="47"/>
      <c r="J36" s="28"/>
      <c r="K36" s="45"/>
      <c r="L36" s="28"/>
      <c r="M36" s="28"/>
      <c r="N36" s="28"/>
      <c r="O36" s="28"/>
      <c r="P36" s="28">
        <v>8.0000000000000002E-3</v>
      </c>
      <c r="Q36" s="28"/>
      <c r="R36" s="28"/>
      <c r="S36" s="73">
        <f t="shared" si="0"/>
        <v>8.0000000000000002E-3</v>
      </c>
      <c r="T36" s="74"/>
      <c r="U36" s="74"/>
      <c r="V36" s="74"/>
      <c r="W36" s="75"/>
      <c r="X36" s="55">
        <f>S36*D17</f>
        <v>0.66400000000000003</v>
      </c>
      <c r="Y36" s="71">
        <f t="shared" si="1"/>
        <v>66.400000000000006</v>
      </c>
      <c r="Z36" s="1"/>
      <c r="AA36" s="1"/>
    </row>
    <row r="37" spans="1:27" ht="12.75" customHeight="1">
      <c r="A37" s="20" t="s">
        <v>44</v>
      </c>
      <c r="B37" s="11">
        <v>500</v>
      </c>
      <c r="C37" s="65" t="s">
        <v>11</v>
      </c>
      <c r="D37" s="30"/>
      <c r="E37" s="83"/>
      <c r="F37" s="84"/>
      <c r="G37" s="116"/>
      <c r="H37" s="117"/>
      <c r="I37" s="29"/>
      <c r="J37" s="28"/>
      <c r="K37" s="28"/>
      <c r="L37" s="28"/>
      <c r="M37" s="28"/>
      <c r="N37" s="28"/>
      <c r="O37" s="28"/>
      <c r="P37" s="72"/>
      <c r="Q37" s="45">
        <v>6.9999999999999999E-4</v>
      </c>
      <c r="R37" s="28"/>
      <c r="S37" s="156">
        <f t="shared" si="0"/>
        <v>6.9999999999999999E-4</v>
      </c>
      <c r="T37" s="157"/>
      <c r="U37" s="157"/>
      <c r="V37" s="157"/>
      <c r="W37" s="158"/>
      <c r="X37" s="33">
        <f>S37*D17</f>
        <v>5.8099999999999999E-2</v>
      </c>
      <c r="Y37" s="71">
        <f t="shared" si="1"/>
        <v>29.05</v>
      </c>
      <c r="Z37" s="1"/>
      <c r="AA37" s="1"/>
    </row>
    <row r="38" spans="1:27" ht="12.75" customHeight="1">
      <c r="A38" s="20" t="s">
        <v>62</v>
      </c>
      <c r="B38" s="11">
        <v>135</v>
      </c>
      <c r="C38" s="65" t="s">
        <v>11</v>
      </c>
      <c r="D38" s="30"/>
      <c r="E38" s="83"/>
      <c r="F38" s="84"/>
      <c r="G38" s="119"/>
      <c r="H38" s="120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3">
        <f t="shared" si="0"/>
        <v>3.5000000000000003E-2</v>
      </c>
      <c r="T38" s="74"/>
      <c r="U38" s="74"/>
      <c r="V38" s="74"/>
      <c r="W38" s="75"/>
      <c r="X38" s="21">
        <f>D17*S38</f>
        <v>2.9050000000000002</v>
      </c>
      <c r="Y38" s="71">
        <f t="shared" si="1"/>
        <v>392.17500000000001</v>
      </c>
      <c r="Z38" s="1"/>
      <c r="AA38" s="1"/>
    </row>
    <row r="39" spans="1:27" ht="12.75" customHeight="1">
      <c r="A39" s="20" t="s">
        <v>68</v>
      </c>
      <c r="B39" s="11">
        <v>690</v>
      </c>
      <c r="C39" s="63" t="s">
        <v>11</v>
      </c>
      <c r="D39" s="31"/>
      <c r="E39" s="61"/>
      <c r="F39" s="62"/>
      <c r="G39" s="116">
        <v>5.0000000000000001E-3</v>
      </c>
      <c r="H39" s="121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3">
        <f t="shared" si="0"/>
        <v>5.0000000000000001E-3</v>
      </c>
      <c r="T39" s="74"/>
      <c r="U39" s="74"/>
      <c r="V39" s="74"/>
      <c r="W39" s="75"/>
      <c r="X39" s="55">
        <f>S39*D17</f>
        <v>0.41500000000000004</v>
      </c>
      <c r="Y39" s="71">
        <f t="shared" si="1"/>
        <v>286.35000000000002</v>
      </c>
      <c r="Z39" s="1"/>
      <c r="AA39" s="1"/>
    </row>
    <row r="40" spans="1:27" ht="13.5" customHeight="1">
      <c r="A40" s="20"/>
      <c r="B40" s="11"/>
      <c r="C40" s="7"/>
      <c r="D40" s="30"/>
      <c r="E40" s="83"/>
      <c r="F40" s="84"/>
      <c r="G40" s="116"/>
      <c r="H40" s="11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2" t="s">
        <v>28</v>
      </c>
      <c r="T40" s="153"/>
      <c r="U40" s="153"/>
      <c r="V40" s="153"/>
      <c r="W40" s="154"/>
      <c r="X40" s="155"/>
      <c r="Y40" s="70">
        <f>SUM(Y19:Y39)</f>
        <v>5095.3729050000011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G39:H39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2025-12-02T05:50:44Z</cp:lastPrinted>
  <dcterms:created xsi:type="dcterms:W3CDTF">1998-12-08T10:37:05Z</dcterms:created>
  <dcterms:modified xsi:type="dcterms:W3CDTF">2026-02-10T05:32:22Z</dcterms:modified>
</cp:coreProperties>
</file>