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й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<sst xmlns="http://schemas.openxmlformats.org/spreadsheetml/2006/main" count="94" uniqueCount="73">
  <si>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</si>
  <si>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</si>
  <si>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</si>
  <si>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</si>
  <si>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</si>
  <si>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</si>
  <si>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</si>
  <si>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</si>
  <si>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</si>
  <si>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</si>
  <si>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</si>
  <si>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</si>
  <si>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</si>
  <si>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</si>
  <si>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</si>
  <si>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</si>
  <si>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</si>
  <si>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</si>
  <si>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</si>
  <si>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</si>
  <si>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</si>
  <si>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</si>
  <si>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</si>
  <si>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</si>
  <si>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</si>
  <si>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</si>
  <si>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</si>
  <si>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</si>
  <si>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</si>
  <si>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</si>
  <si>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</si>
  <si>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</si>
  <si>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</si>
  <si>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</si>
  <si>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</si>
  <si>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</si>
  <si>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</si>
  <si>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</si>
  <si>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</si>
  <si>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</si>
  <si>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</si>
  <si>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50</t>
  </si>
  <si>
    <t>сахар</t>
  </si>
  <si>
    <t>сметана</t>
  </si>
  <si>
    <t xml:space="preserve">Чай с сахаром </t>
  </si>
  <si>
    <t>лимон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</si>
  <si>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</si>
  <si>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</si>
  <si>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</si>
  <si>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</si>
  <si>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</si>
  <si>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</si>
  <si>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</si>
  <si>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</si>
  <si>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</si>
  <si>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</si>
  <si>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</si>
  <si>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</si>
  <si>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</si>
  <si>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60-25</t>
  </si>
  <si>
    <t>30</t>
  </si>
  <si>
    <t>Котлеты с подливой</t>
  </si>
  <si>
    <t>Директор ____________ М.Б.Шомахова</t>
  </si>
  <si>
    <t xml:space="preserve">Оладьи </t>
  </si>
  <si>
    <t>Печенье</t>
  </si>
  <si>
    <t>печенье</t>
  </si>
  <si>
    <t>Макароны отварные</t>
  </si>
  <si>
    <t>макароны</t>
  </si>
  <si>
    <t>Меню-требование на выдачу продуктов питания № 13</t>
  </si>
  <si>
    <r>
      <t xml:space="preserve">        на 22 мая 2025г  </t>
    </r>
    <r>
      <rPr>
        <b/>
        <u/>
        <sz val="10"/>
        <rFont val="Arial Cyr"/>
        <charset val="204"/>
      </rPr>
      <t>2 неделя (пятница)</t>
    </r>
  </si>
  <si>
    <r>
      <t xml:space="preserve">            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</si>
  <si>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 xml:space="preserve">         Материально отвественное лицо Иригова М.Х.</t>
  </si>
  <si>
    <t xml:space="preserve">    ЗАВТРАК         _ВТОРОЙ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</si>
</sst>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J22" sqref="J2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9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3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62</v>
      </c>
      <c r="C2" s="32"/>
      <c r="D2" s="5"/>
      <c r="E2" s="32"/>
      <c r="F2" s="5"/>
      <c r="G2" s="5"/>
      <c r="H2" s="5"/>
      <c r="J2" s="2" t="s">
        <v>69</v>
      </c>
      <c r="K2" s="2"/>
      <c r="L2" s="2"/>
      <c r="M2" s="5"/>
      <c r="N2" s="11"/>
      <c r="O2" s="11"/>
      <c r="P2" s="2" t="s">
        <v>71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70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31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50"/>
      <c r="F7" s="151"/>
      <c r="G7" s="152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6"/>
      <c r="V7" s="15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3"/>
      <c r="F8" s="154"/>
      <c r="G8" s="155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6"/>
      <c r="V8" s="157"/>
      <c r="W8" s="2"/>
      <c r="X8" s="2"/>
      <c r="Y8" s="2"/>
      <c r="Z8" s="2"/>
      <c r="AA8" s="2"/>
    </row>
    <row r="9" spans="2:29" ht="17.25" customHeight="1">
      <c r="B9" s="7">
        <v>141</v>
      </c>
      <c r="C9" s="71">
        <f>B9*E9</f>
        <v>9165</v>
      </c>
      <c r="D9" s="73"/>
      <c r="E9" s="141">
        <v>65</v>
      </c>
      <c r="F9" s="142"/>
      <c r="G9" s="143"/>
      <c r="H9" s="145">
        <v>87</v>
      </c>
      <c r="I9" s="145"/>
      <c r="J9" s="145"/>
      <c r="K9" s="134">
        <v>69.16</v>
      </c>
      <c r="L9" s="134"/>
      <c r="M9" s="134">
        <f>H9*K9</f>
        <v>6016.92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44" t="s">
        <v>6</v>
      </c>
      <c r="I10" s="144"/>
      <c r="J10" s="144"/>
      <c r="K10" s="134">
        <v>69.16</v>
      </c>
      <c r="L10" s="134"/>
      <c r="M10" s="134">
        <f>SUM(M9)</f>
        <v>6016.92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22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25</v>
      </c>
      <c r="AB11" s="1"/>
      <c r="AC11" s="1"/>
    </row>
    <row r="12" spans="2:29" ht="12" customHeight="1">
      <c r="B12" s="106" t="s">
        <v>23</v>
      </c>
      <c r="C12" s="106" t="s">
        <v>32</v>
      </c>
      <c r="D12" s="65"/>
      <c r="E12" s="80" t="s">
        <v>72</v>
      </c>
      <c r="F12" s="123"/>
      <c r="G12" s="123"/>
      <c r="H12" s="123"/>
      <c r="I12" s="123"/>
      <c r="J12" s="124"/>
      <c r="K12" s="147" t="s">
        <v>2</v>
      </c>
      <c r="L12" s="147"/>
      <c r="M12" s="147"/>
      <c r="N12" s="147"/>
      <c r="O12" s="147"/>
      <c r="P12" s="147"/>
      <c r="Q12" s="146" t="s">
        <v>3</v>
      </c>
      <c r="R12" s="147"/>
      <c r="S12" s="147"/>
      <c r="T12" s="147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9"/>
      <c r="L13" s="149"/>
      <c r="M13" s="149"/>
      <c r="N13" s="149"/>
      <c r="O13" s="149"/>
      <c r="P13" s="149"/>
      <c r="Q13" s="148"/>
      <c r="R13" s="149"/>
      <c r="S13" s="149"/>
      <c r="T13" s="149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57</v>
      </c>
      <c r="F14" s="107" t="s">
        <v>51</v>
      </c>
      <c r="G14" s="108"/>
      <c r="H14" s="107" t="s">
        <v>33</v>
      </c>
      <c r="I14" s="108"/>
      <c r="J14" s="113" t="s">
        <v>64</v>
      </c>
      <c r="K14" s="138" t="s">
        <v>52</v>
      </c>
      <c r="L14" s="138" t="s">
        <v>61</v>
      </c>
      <c r="M14" s="138" t="s">
        <v>66</v>
      </c>
      <c r="N14" s="138" t="s">
        <v>33</v>
      </c>
      <c r="O14" s="138" t="s">
        <v>55</v>
      </c>
      <c r="P14" s="138"/>
      <c r="Q14" s="138" t="s">
        <v>63</v>
      </c>
      <c r="R14" s="53"/>
      <c r="S14" s="138"/>
      <c r="T14" s="138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39"/>
      <c r="L15" s="139"/>
      <c r="M15" s="139"/>
      <c r="N15" s="139"/>
      <c r="O15" s="139"/>
      <c r="P15" s="139"/>
      <c r="Q15" s="139"/>
      <c r="R15" s="54"/>
      <c r="S15" s="139"/>
      <c r="T15" s="139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40"/>
      <c r="L16" s="140"/>
      <c r="M16" s="140"/>
      <c r="N16" s="140"/>
      <c r="O16" s="140"/>
      <c r="P16" s="140"/>
      <c r="Q16" s="140"/>
      <c r="R16" s="55" t="s">
        <v>44</v>
      </c>
      <c r="S16" s="140"/>
      <c r="T16" s="140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161">
        <v>5</v>
      </c>
      <c r="G17" s="162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5">
        <v>87</v>
      </c>
      <c r="F18" s="116">
        <v>87</v>
      </c>
      <c r="G18" s="117"/>
      <c r="H18" s="116">
        <v>87</v>
      </c>
      <c r="I18" s="117"/>
      <c r="J18" s="22">
        <v>87</v>
      </c>
      <c r="K18" s="35">
        <v>87</v>
      </c>
      <c r="L18" s="35">
        <v>87</v>
      </c>
      <c r="M18" s="35">
        <v>87</v>
      </c>
      <c r="N18" s="35">
        <v>87</v>
      </c>
      <c r="O18" s="35">
        <v>87</v>
      </c>
      <c r="P18" s="21"/>
      <c r="Q18" s="35">
        <v>87</v>
      </c>
      <c r="R18" s="35">
        <v>87</v>
      </c>
      <c r="S18" s="35" t="s">
        <v>50</v>
      </c>
      <c r="T18" s="35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2">
        <v>200</v>
      </c>
      <c r="F19" s="118" t="s">
        <v>48</v>
      </c>
      <c r="G19" s="119"/>
      <c r="H19" s="118" t="s">
        <v>60</v>
      </c>
      <c r="I19" s="119"/>
      <c r="J19" s="22">
        <v>35</v>
      </c>
      <c r="K19" s="23">
        <v>200</v>
      </c>
      <c r="L19" s="23" t="s">
        <v>59</v>
      </c>
      <c r="M19" s="23">
        <v>80</v>
      </c>
      <c r="N19" s="57" t="s">
        <v>41</v>
      </c>
      <c r="O19" s="23">
        <v>200</v>
      </c>
      <c r="P19" s="23"/>
      <c r="Q19" s="24">
        <v>60</v>
      </c>
      <c r="R19" s="23">
        <v>200</v>
      </c>
      <c r="S19" s="57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58</v>
      </c>
      <c r="C20" s="9">
        <v>65</v>
      </c>
      <c r="D20" s="7" t="s">
        <v>10</v>
      </c>
      <c r="E20" s="27">
        <v>0.02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0.02</v>
      </c>
      <c r="V20" s="72"/>
      <c r="W20" s="72"/>
      <c r="X20" s="72"/>
      <c r="Y20" s="73"/>
      <c r="Z20" s="31">
        <f>U20*E18</f>
        <v>1.74</v>
      </c>
      <c r="AA20" s="60">
        <f>C20*Z20</f>
        <v>113.1</v>
      </c>
      <c r="AB20" s="1"/>
      <c r="AC20" s="1"/>
    </row>
    <row r="21" spans="2:29" ht="13.5" customHeight="1">
      <c r="B21" s="17" t="s">
        <v>28</v>
      </c>
      <c r="C21" s="9">
        <v>88</v>
      </c>
      <c r="D21" s="7" t="s">
        <v>14</v>
      </c>
      <c r="E21" s="38">
        <v>0.02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8">
        <v>1.4999999999999999E-2</v>
      </c>
      <c r="R21" s="27"/>
      <c r="S21" s="27"/>
      <c r="T21" s="27"/>
      <c r="U21" s="77">
        <f t="shared" ref="U21:U40" si="0">T21+S21+Q21+P21+O21+N21+M21+L21+K21+J21+H21+F21+E21+R21</f>
        <v>3.5000000000000003E-2</v>
      </c>
      <c r="V21" s="78"/>
      <c r="W21" s="78"/>
      <c r="X21" s="78"/>
      <c r="Y21" s="79"/>
      <c r="Z21" s="18">
        <f>U21*E18</f>
        <v>3.0450000000000004</v>
      </c>
      <c r="AA21" s="62">
        <f t="shared" ref="AA21:AA40" si="1">C21*Z21</f>
        <v>267.96000000000004</v>
      </c>
      <c r="AB21" s="1"/>
      <c r="AC21" s="1"/>
    </row>
    <row r="22" spans="2:29" ht="13.5" customHeight="1">
      <c r="B22" s="17" t="s">
        <v>42</v>
      </c>
      <c r="C22" s="9">
        <v>70</v>
      </c>
      <c r="D22" s="59" t="s">
        <v>10</v>
      </c>
      <c r="E22" s="28">
        <v>3.0000000000000001E-3</v>
      </c>
      <c r="F22" s="101">
        <v>0.01</v>
      </c>
      <c r="G22" s="102"/>
      <c r="H22" s="94"/>
      <c r="I22" s="95"/>
      <c r="J22" s="26"/>
      <c r="K22" s="25"/>
      <c r="L22" s="38"/>
      <c r="M22" s="38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71">
        <f t="shared" si="0"/>
        <v>3.7999999999999999E-2</v>
      </c>
      <c r="V22" s="72"/>
      <c r="W22" s="72"/>
      <c r="X22" s="72"/>
      <c r="Y22" s="73"/>
      <c r="Z22" s="18">
        <f>U22*E18</f>
        <v>3.306</v>
      </c>
      <c r="AA22" s="62">
        <f t="shared" si="1"/>
        <v>231.42000000000002</v>
      </c>
      <c r="AB22" s="1"/>
      <c r="AC22" s="1"/>
    </row>
    <row r="23" spans="2:29" ht="13.5" customHeight="1">
      <c r="B23" s="17" t="s">
        <v>45</v>
      </c>
      <c r="C23" s="9">
        <v>150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71">
        <f t="shared" si="0"/>
        <v>0</v>
      </c>
      <c r="V23" s="72"/>
      <c r="W23" s="72"/>
      <c r="X23" s="72"/>
      <c r="Y23" s="73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35</v>
      </c>
      <c r="C24" s="9">
        <v>750</v>
      </c>
      <c r="D24" s="7" t="s">
        <v>10</v>
      </c>
      <c r="E24" s="27"/>
      <c r="F24" s="163">
        <v>5.0000000000000001E-4</v>
      </c>
      <c r="G24" s="158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41">
        <v>5.0000000000000001E-4</v>
      </c>
      <c r="S24" s="27"/>
      <c r="T24" s="27"/>
      <c r="U24" s="71">
        <f t="shared" si="0"/>
        <v>1E-3</v>
      </c>
      <c r="V24" s="72"/>
      <c r="W24" s="72"/>
      <c r="X24" s="72"/>
      <c r="Y24" s="73"/>
      <c r="Z24" s="31">
        <f>U24*E18</f>
        <v>8.7000000000000008E-2</v>
      </c>
      <c r="AA24" s="62">
        <f t="shared" si="1"/>
        <v>65.25</v>
      </c>
      <c r="AB24" s="1"/>
      <c r="AC24" s="1"/>
    </row>
    <row r="25" spans="2:29" ht="13.5" customHeight="1">
      <c r="B25" s="17" t="s">
        <v>65</v>
      </c>
      <c r="C25" s="9">
        <v>165</v>
      </c>
      <c r="D25" s="7" t="s">
        <v>10</v>
      </c>
      <c r="E25" s="27"/>
      <c r="F25" s="99"/>
      <c r="G25" s="100"/>
      <c r="H25" s="94"/>
      <c r="I25" s="95"/>
      <c r="J25" s="26">
        <v>3.5000000000000003E-2</v>
      </c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71">
        <f t="shared" si="0"/>
        <v>3.5000000000000003E-2</v>
      </c>
      <c r="V25" s="72"/>
      <c r="W25" s="72"/>
      <c r="X25" s="72"/>
      <c r="Y25" s="73"/>
      <c r="Z25" s="18">
        <f>U25*E18</f>
        <v>3.0450000000000004</v>
      </c>
      <c r="AA25" s="62">
        <f t="shared" si="1"/>
        <v>502.42500000000007</v>
      </c>
      <c r="AB25" s="1"/>
      <c r="AC25" s="1"/>
    </row>
    <row r="26" spans="2:29" ht="13.5" customHeight="1">
      <c r="B26" s="17" t="s">
        <v>27</v>
      </c>
      <c r="C26" s="9">
        <v>49</v>
      </c>
      <c r="D26" s="7" t="s">
        <v>10</v>
      </c>
      <c r="E26" s="27"/>
      <c r="F26" s="99"/>
      <c r="G26" s="100"/>
      <c r="H26" s="94">
        <v>0.03</v>
      </c>
      <c r="I26" s="95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71">
        <f t="shared" si="0"/>
        <v>0.09</v>
      </c>
      <c r="V26" s="72"/>
      <c r="W26" s="72"/>
      <c r="X26" s="72"/>
      <c r="Y26" s="73"/>
      <c r="Z26" s="18">
        <f>U26*E18</f>
        <v>7.83</v>
      </c>
      <c r="AA26" s="62">
        <f t="shared" si="1"/>
        <v>383.67</v>
      </c>
      <c r="AB26" s="1"/>
      <c r="AC26" s="1"/>
    </row>
    <row r="27" spans="2:29" ht="13.5" customHeight="1">
      <c r="B27" s="17" t="s">
        <v>29</v>
      </c>
      <c r="C27" s="9">
        <v>38</v>
      </c>
      <c r="D27" s="7" t="s">
        <v>10</v>
      </c>
      <c r="E27" s="27"/>
      <c r="F27" s="99"/>
      <c r="G27" s="100"/>
      <c r="H27" s="94"/>
      <c r="I27" s="95"/>
      <c r="J27" s="26"/>
      <c r="K27" s="44">
        <v>0.05</v>
      </c>
      <c r="L27" s="27"/>
      <c r="M27" s="38"/>
      <c r="N27" s="27"/>
      <c r="O27" s="27"/>
      <c r="P27" s="27"/>
      <c r="Q27" s="27"/>
      <c r="R27" s="27"/>
      <c r="S27" s="27"/>
      <c r="T27" s="27"/>
      <c r="U27" s="71">
        <f t="shared" si="0"/>
        <v>0.05</v>
      </c>
      <c r="V27" s="72"/>
      <c r="W27" s="72"/>
      <c r="X27" s="72"/>
      <c r="Y27" s="73"/>
      <c r="Z27" s="18">
        <f>U27*E18</f>
        <v>4.3500000000000005</v>
      </c>
      <c r="AA27" s="62">
        <f t="shared" si="1"/>
        <v>165.3</v>
      </c>
      <c r="AB27" s="1"/>
      <c r="AC27" s="1"/>
    </row>
    <row r="28" spans="2:29" ht="13.5" customHeight="1">
      <c r="B28" s="17" t="s">
        <v>30</v>
      </c>
      <c r="C28" s="9">
        <v>50</v>
      </c>
      <c r="D28" s="7" t="s">
        <v>10</v>
      </c>
      <c r="E28" s="27"/>
      <c r="F28" s="99"/>
      <c r="G28" s="100"/>
      <c r="H28" s="94"/>
      <c r="I28" s="95"/>
      <c r="J28" s="26"/>
      <c r="K28" s="25">
        <v>0.01</v>
      </c>
      <c r="L28" s="28"/>
      <c r="M28" s="27"/>
      <c r="N28" s="27"/>
      <c r="O28" s="27"/>
      <c r="P28" s="27"/>
      <c r="Q28" s="27"/>
      <c r="R28" s="27"/>
      <c r="S28" s="27"/>
      <c r="T28" s="27"/>
      <c r="U28" s="71">
        <f t="shared" si="0"/>
        <v>0.01</v>
      </c>
      <c r="V28" s="72"/>
      <c r="W28" s="72"/>
      <c r="X28" s="72"/>
      <c r="Y28" s="73"/>
      <c r="Z28" s="18">
        <f>U28*E18</f>
        <v>0.87</v>
      </c>
      <c r="AA28" s="62">
        <f t="shared" si="1"/>
        <v>43.5</v>
      </c>
      <c r="AB28" s="1"/>
      <c r="AC28" s="1"/>
    </row>
    <row r="29" spans="2:29" ht="13.5" customHeight="1">
      <c r="B29" s="17" t="s">
        <v>53</v>
      </c>
      <c r="C29" s="9">
        <v>40</v>
      </c>
      <c r="D29" s="7" t="s">
        <v>10</v>
      </c>
      <c r="E29" s="27"/>
      <c r="F29" s="99"/>
      <c r="G29" s="100"/>
      <c r="H29" s="94"/>
      <c r="I29" s="95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0.03</v>
      </c>
      <c r="V29" s="72"/>
      <c r="W29" s="72"/>
      <c r="X29" s="72"/>
      <c r="Y29" s="73"/>
      <c r="Z29" s="18">
        <f>U29*E18</f>
        <v>2.61</v>
      </c>
      <c r="AA29" s="62">
        <f t="shared" si="1"/>
        <v>104.39999999999999</v>
      </c>
      <c r="AB29" s="1"/>
      <c r="AC29" s="1"/>
    </row>
    <row r="30" spans="2:29" ht="13.5" customHeight="1">
      <c r="B30" s="17" t="s">
        <v>36</v>
      </c>
      <c r="C30" s="9">
        <v>30</v>
      </c>
      <c r="D30" s="7" t="s">
        <v>10</v>
      </c>
      <c r="E30" s="27"/>
      <c r="F30" s="99"/>
      <c r="G30" s="100"/>
      <c r="H30" s="94"/>
      <c r="I30" s="95"/>
      <c r="J30" s="26"/>
      <c r="K30" s="63">
        <v>5.0000000000000001E-3</v>
      </c>
      <c r="L30" s="28">
        <v>5.0000000000000001E-3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0.01</v>
      </c>
      <c r="V30" s="72"/>
      <c r="W30" s="72"/>
      <c r="X30" s="72"/>
      <c r="Y30" s="73"/>
      <c r="Z30" s="58">
        <f>U30*E18</f>
        <v>0.87</v>
      </c>
      <c r="AA30" s="62">
        <f t="shared" si="1"/>
        <v>26.1</v>
      </c>
      <c r="AB30" s="1"/>
      <c r="AC30" s="1"/>
    </row>
    <row r="31" spans="2:29" ht="13.5" customHeight="1">
      <c r="B31" s="17" t="s">
        <v>39</v>
      </c>
      <c r="C31" s="9">
        <v>250</v>
      </c>
      <c r="D31" s="7" t="s">
        <v>10</v>
      </c>
      <c r="E31" s="27"/>
      <c r="F31" s="99"/>
      <c r="G31" s="100"/>
      <c r="H31" s="94"/>
      <c r="I31" s="95"/>
      <c r="J31" s="26"/>
      <c r="K31" s="25">
        <v>1E-3</v>
      </c>
      <c r="L31" s="27">
        <v>4.0000000000000001E-3</v>
      </c>
      <c r="M31" s="27"/>
      <c r="N31" s="27"/>
      <c r="O31" s="27"/>
      <c r="P31" s="27"/>
      <c r="Q31" s="27"/>
      <c r="R31" s="27"/>
      <c r="S31" s="27"/>
      <c r="T31" s="27"/>
      <c r="U31" s="71">
        <f t="shared" si="0"/>
        <v>5.0000000000000001E-3</v>
      </c>
      <c r="V31" s="72"/>
      <c r="W31" s="72"/>
      <c r="X31" s="72"/>
      <c r="Y31" s="73"/>
      <c r="Z31" s="18">
        <f>U31*E18</f>
        <v>0.435</v>
      </c>
      <c r="AA31" s="62">
        <f t="shared" si="1"/>
        <v>108.75</v>
      </c>
      <c r="AB31" s="1"/>
      <c r="AC31" s="1"/>
    </row>
    <row r="32" spans="2:29" ht="13.5" customHeight="1">
      <c r="B32" s="17" t="s">
        <v>38</v>
      </c>
      <c r="C32" s="9">
        <v>155</v>
      </c>
      <c r="D32" s="7" t="s">
        <v>10</v>
      </c>
      <c r="E32" s="27"/>
      <c r="F32" s="159"/>
      <c r="G32" s="160"/>
      <c r="H32" s="163"/>
      <c r="I32" s="164"/>
      <c r="J32" s="26"/>
      <c r="K32" s="25">
        <v>4.0000000000000001E-3</v>
      </c>
      <c r="L32" s="41">
        <v>4.0000000000000001E-3</v>
      </c>
      <c r="M32" s="27"/>
      <c r="N32" s="41"/>
      <c r="O32" s="28"/>
      <c r="P32" s="27"/>
      <c r="Q32" s="28">
        <v>6.0000000000000001E-3</v>
      </c>
      <c r="R32" s="27"/>
      <c r="S32" s="27"/>
      <c r="T32" s="27"/>
      <c r="U32" s="71">
        <f t="shared" si="0"/>
        <v>1.4E-2</v>
      </c>
      <c r="V32" s="72"/>
      <c r="W32" s="72"/>
      <c r="X32" s="72"/>
      <c r="Y32" s="73"/>
      <c r="Z32" s="31">
        <f>U32*E18</f>
        <v>1.218</v>
      </c>
      <c r="AA32" s="62">
        <f t="shared" si="1"/>
        <v>188.79</v>
      </c>
      <c r="AB32" s="1"/>
      <c r="AC32" s="1"/>
    </row>
    <row r="33" spans="2:29" ht="13.5" customHeight="1">
      <c r="B33" s="17" t="s">
        <v>43</v>
      </c>
      <c r="C33" s="9">
        <v>278</v>
      </c>
      <c r="D33" s="7" t="s">
        <v>10</v>
      </c>
      <c r="E33" s="27"/>
      <c r="F33" s="48"/>
      <c r="G33" s="49"/>
      <c r="H33" s="50"/>
      <c r="I33" s="51"/>
      <c r="J33" s="47"/>
      <c r="K33" s="25">
        <v>1E-3</v>
      </c>
      <c r="L33" s="28"/>
      <c r="M33" s="27"/>
      <c r="N33" s="38"/>
      <c r="O33" s="28"/>
      <c r="P33" s="27"/>
      <c r="Q33" s="28"/>
      <c r="R33" s="27"/>
      <c r="S33" s="27"/>
      <c r="T33" s="27"/>
      <c r="U33" s="77">
        <f t="shared" si="0"/>
        <v>1E-3</v>
      </c>
      <c r="V33" s="78"/>
      <c r="W33" s="78"/>
      <c r="X33" s="78"/>
      <c r="Y33" s="79"/>
      <c r="Z33" s="31">
        <f>U33*E18</f>
        <v>8.7000000000000008E-2</v>
      </c>
      <c r="AA33" s="62">
        <f t="shared" si="1"/>
        <v>24.186000000000003</v>
      </c>
      <c r="AB33" s="1"/>
      <c r="AC33" s="1"/>
    </row>
    <row r="34" spans="2:29" ht="13.5" customHeight="1">
      <c r="B34" s="17" t="s">
        <v>54</v>
      </c>
      <c r="C34" s="9">
        <v>50</v>
      </c>
      <c r="D34" s="7" t="s">
        <v>10</v>
      </c>
      <c r="E34" s="27"/>
      <c r="F34" s="99"/>
      <c r="G34" s="100"/>
      <c r="H34" s="94"/>
      <c r="I34" s="95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71">
        <f t="shared" si="0"/>
        <v>0.03</v>
      </c>
      <c r="V34" s="72"/>
      <c r="W34" s="72"/>
      <c r="X34" s="72"/>
      <c r="Y34" s="73"/>
      <c r="Z34" s="18">
        <f>U34*E18</f>
        <v>2.61</v>
      </c>
      <c r="AA34" s="62">
        <f t="shared" si="1"/>
        <v>130.5</v>
      </c>
      <c r="AB34" s="1"/>
      <c r="AC34" s="1"/>
    </row>
    <row r="35" spans="2:29" ht="13.5" customHeight="1">
      <c r="B35" s="17" t="s">
        <v>34</v>
      </c>
      <c r="C35" s="9">
        <v>12</v>
      </c>
      <c r="D35" s="7" t="s">
        <v>13</v>
      </c>
      <c r="E35" s="27"/>
      <c r="F35" s="99"/>
      <c r="G35" s="100"/>
      <c r="H35" s="94"/>
      <c r="I35" s="158"/>
      <c r="J35" s="26"/>
      <c r="K35" s="25"/>
      <c r="L35" s="45">
        <v>0.1</v>
      </c>
      <c r="M35" s="45"/>
      <c r="N35" s="44"/>
      <c r="O35" s="25"/>
      <c r="P35" s="25"/>
      <c r="Q35" s="45">
        <v>0.06</v>
      </c>
      <c r="R35" s="44"/>
      <c r="S35" s="25"/>
      <c r="T35" s="25"/>
      <c r="U35" s="71">
        <f t="shared" si="0"/>
        <v>0.16</v>
      </c>
      <c r="V35" s="72"/>
      <c r="W35" s="72"/>
      <c r="X35" s="72"/>
      <c r="Y35" s="73"/>
      <c r="Z35" s="18">
        <f>U35*E18</f>
        <v>13.92</v>
      </c>
      <c r="AA35" s="62">
        <f t="shared" si="1"/>
        <v>167.04</v>
      </c>
      <c r="AB35" s="1"/>
    </row>
    <row r="36" spans="2:29" ht="13.5" customHeight="1">
      <c r="B36" s="17" t="s">
        <v>46</v>
      </c>
      <c r="C36" s="9">
        <v>750</v>
      </c>
      <c r="D36" s="7" t="s">
        <v>10</v>
      </c>
      <c r="E36" s="27"/>
      <c r="F36" s="99"/>
      <c r="G36" s="100"/>
      <c r="H36" s="94"/>
      <c r="I36" s="158"/>
      <c r="J36" s="43"/>
      <c r="K36" s="25"/>
      <c r="L36" s="44">
        <v>4.94466E-2</v>
      </c>
      <c r="M36" s="25"/>
      <c r="N36" s="25"/>
      <c r="O36" s="25"/>
      <c r="P36" s="25"/>
      <c r="Q36" s="45"/>
      <c r="R36" s="45"/>
      <c r="S36" s="25"/>
      <c r="T36" s="25"/>
      <c r="U36" s="77">
        <f t="shared" si="0"/>
        <v>4.94466E-2</v>
      </c>
      <c r="V36" s="78"/>
      <c r="W36" s="78"/>
      <c r="X36" s="78"/>
      <c r="Y36" s="79"/>
      <c r="Z36" s="18">
        <f>U36*E18</f>
        <v>4.3018542000000002</v>
      </c>
      <c r="AA36" s="62">
        <f t="shared" si="1"/>
        <v>3226.3906500000003</v>
      </c>
      <c r="AB36" s="1"/>
      <c r="AC36" s="1"/>
    </row>
    <row r="37" spans="2:29" ht="13.5" customHeight="1">
      <c r="B37" s="17" t="s">
        <v>47</v>
      </c>
      <c r="C37" s="9">
        <v>34</v>
      </c>
      <c r="D37" s="52" t="s">
        <v>10</v>
      </c>
      <c r="E37" s="27"/>
      <c r="F37" s="99"/>
      <c r="G37" s="100"/>
      <c r="H37" s="94"/>
      <c r="I37" s="95"/>
      <c r="J37" s="40"/>
      <c r="K37" s="25"/>
      <c r="L37" s="44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71">
        <f t="shared" si="0"/>
        <v>3.4999999999999996E-2</v>
      </c>
      <c r="V37" s="72"/>
      <c r="W37" s="72"/>
      <c r="X37" s="72"/>
      <c r="Y37" s="73"/>
      <c r="Z37" s="18">
        <f>U37*E18</f>
        <v>3.0449999999999995</v>
      </c>
      <c r="AA37" s="62">
        <f t="shared" si="1"/>
        <v>103.52999999999999</v>
      </c>
      <c r="AB37" s="1"/>
      <c r="AC37" s="1"/>
    </row>
    <row r="38" spans="2:29" ht="13.5" customHeight="1">
      <c r="B38" s="17" t="s">
        <v>67</v>
      </c>
      <c r="C38" s="9">
        <v>44</v>
      </c>
      <c r="D38" s="7" t="s">
        <v>10</v>
      </c>
      <c r="E38" s="27"/>
      <c r="F38" s="99"/>
      <c r="G38" s="100"/>
      <c r="H38" s="94"/>
      <c r="I38" s="158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71">
        <f t="shared" si="0"/>
        <v>0.03</v>
      </c>
      <c r="V38" s="72"/>
      <c r="W38" s="72"/>
      <c r="X38" s="72"/>
      <c r="Y38" s="73"/>
      <c r="Z38" s="18">
        <f>U38*E18</f>
        <v>2.61</v>
      </c>
      <c r="AA38" s="62">
        <f t="shared" si="1"/>
        <v>114.83999999999999</v>
      </c>
      <c r="AB38" s="1"/>
      <c r="AC38" s="1"/>
    </row>
    <row r="39" spans="2:29" ht="13.5" customHeight="1">
      <c r="B39" s="17" t="s">
        <v>56</v>
      </c>
      <c r="C39" s="9">
        <v>100</v>
      </c>
      <c r="D39" s="7" t="s">
        <v>10</v>
      </c>
      <c r="E39" s="27"/>
      <c r="F39" s="99"/>
      <c r="G39" s="100"/>
      <c r="H39" s="94"/>
      <c r="I39" s="158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71">
        <f t="shared" si="0"/>
        <v>5.0000000000000001E-3</v>
      </c>
      <c r="V39" s="72"/>
      <c r="W39" s="72"/>
      <c r="X39" s="72"/>
      <c r="Y39" s="73"/>
      <c r="Z39" s="18">
        <f>U39*E18</f>
        <v>0.435</v>
      </c>
      <c r="AA39" s="62">
        <f t="shared" si="1"/>
        <v>43.5</v>
      </c>
      <c r="AB39" s="1"/>
      <c r="AC39" s="1"/>
    </row>
    <row r="40" spans="2:29" ht="13.5" customHeight="1">
      <c r="B40" s="17" t="s">
        <v>37</v>
      </c>
      <c r="C40" s="9">
        <v>18</v>
      </c>
      <c r="D40" s="59" t="s">
        <v>10</v>
      </c>
      <c r="E40" s="28">
        <v>4.0000000000000001E-3</v>
      </c>
      <c r="F40" s="99"/>
      <c r="G40" s="100"/>
      <c r="H40" s="94"/>
      <c r="I40" s="158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74">
        <f t="shared" si="0"/>
        <v>4.0000000000000001E-3</v>
      </c>
      <c r="V40" s="75"/>
      <c r="W40" s="75"/>
      <c r="X40" s="75"/>
      <c r="Y40" s="76"/>
      <c r="Z40" s="18">
        <f>U40*E18</f>
        <v>0.34800000000000003</v>
      </c>
      <c r="AA40" s="62">
        <f t="shared" si="1"/>
        <v>6.2640000000000002</v>
      </c>
      <c r="AB40" s="1"/>
      <c r="AC40" s="1"/>
    </row>
    <row r="41" spans="2:29" ht="13.5" customHeight="1">
      <c r="B41" s="17"/>
      <c r="C41" s="9"/>
      <c r="D41" s="7"/>
      <c r="E41" s="27"/>
      <c r="F41" s="99"/>
      <c r="G41" s="100"/>
      <c r="H41" s="94"/>
      <c r="I41" s="158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67" t="s">
        <v>26</v>
      </c>
      <c r="V41" s="68"/>
      <c r="W41" s="68"/>
      <c r="X41" s="68"/>
      <c r="Y41" s="69"/>
      <c r="Z41" s="70"/>
      <c r="AA41" s="61">
        <f>SUM(AA20:AA40)</f>
        <v>6016.9156500000008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2"/>
      <c r="F43" s="5"/>
      <c r="G43" s="5"/>
      <c r="H43" s="5"/>
      <c r="I43" s="5" t="s">
        <v>49</v>
      </c>
      <c r="J43" s="5"/>
      <c r="K43" s="5"/>
      <c r="L43" s="5"/>
      <c r="M43" s="5"/>
      <c r="N43" s="5"/>
      <c r="O43" s="11" t="s">
        <v>40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1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2026-05-22T05:58:04Z</cp:lastPrinted>
  <dcterms:created xsi:type="dcterms:W3CDTF">1998-12-08T10:37:05Z</dcterms:created>
  <dcterms:modified xsi:type="dcterms:W3CDTF">2026-05-22T05:58:07Z</dcterms:modified>
</cp:coreProperties>
</file>