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050" windowWidth="9495" windowHeight="40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20" i="1"/>
  <c r="Z20" i="1" s="1"/>
  <c r="Z39" i="1" l="1"/>
  <c r="AA39" i="1" s="1"/>
  <c r="AA20" i="1"/>
  <c r="Z38" i="1" l="1"/>
  <c r="AA38" i="1" s="1"/>
  <c r="Z36" i="1" l="1"/>
  <c r="AA36" i="1" s="1"/>
  <c r="Z23" i="1" l="1"/>
  <c r="AA23" i="1" s="1"/>
  <c r="Z24" i="1"/>
  <c r="AA24" i="1" s="1"/>
  <c r="Z22" i="1"/>
  <c r="AA22" i="1" s="1"/>
  <c r="Z21" i="1"/>
  <c r="AA21" i="1" s="1"/>
  <c r="Z31" i="1" l="1"/>
  <c r="AA31" i="1" s="1"/>
  <c r="C9" i="1" l="1"/>
  <c r="Z35" i="1" l="1"/>
  <c r="AA35" i="1" s="1"/>
  <c r="Z34" i="1"/>
  <c r="AA34" i="1" s="1"/>
  <c r="Z33" i="1"/>
  <c r="AA33" i="1" s="1"/>
  <c r="Z32" i="1"/>
  <c r="AA32" i="1" s="1"/>
  <c r="Z29" i="1"/>
  <c r="AA29" i="1" s="1"/>
  <c r="Z28" i="1"/>
  <c r="AA28" i="1" s="1"/>
  <c r="Z27" i="1"/>
  <c r="AA27" i="1" s="1"/>
  <c r="Z26" i="1"/>
  <c r="AA26" i="1" s="1"/>
  <c r="Z25" i="1"/>
  <c r="AA25" i="1" s="1"/>
  <c r="Z37" i="1"/>
  <c r="AA37" i="1" s="1"/>
  <c r="M9" i="1"/>
  <c r="M10" i="1" s="1"/>
  <c r="Z30" i="1" l="1"/>
  <c r="AA30" i="1" s="1"/>
  <c r="AA41" i="1" s="1"/>
</calcChain>
</file>

<file path=xl/sharedStrings.xml><?xml version="1.0" encoding="utf-8"?>
<sst xmlns="http://schemas.openxmlformats.org/spreadsheetml/2006/main" count="88" uniqueCount="68">
  <si>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</si>
  <si>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</si>
  <si>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</si>
  <si>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</si>
  <si>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</si>
  <si>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</si>
  <si>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</si>
  <si>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</si>
  <si>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</si>
  <si>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</si>
  <si>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</si>
  <si>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</si>
  <si>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</si>
  <si>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</si>
  <si>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</si>
  <si>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</si>
  <si>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</si>
  <si>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</si>
  <si>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</si>
  <si>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</si>
  <si>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</si>
  <si>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</si>
  <si>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</si>
  <si>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</si>
  <si>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</si>
  <si>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</si>
  <si>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</si>
  <si>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</si>
  <si>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</si>
  <si>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</si>
  <si>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</si>
  <si>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</si>
  <si>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</si>
  <si>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</si>
  <si>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</si>
  <si>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</si>
  <si>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чай</t>
  </si>
  <si>
    <t>лук</t>
  </si>
  <si>
    <t>масло растит.</t>
  </si>
  <si>
    <t>сахар</t>
  </si>
  <si>
    <t>сметана</t>
  </si>
  <si>
    <t>мука</t>
  </si>
  <si>
    <t>200</t>
  </si>
  <si>
    <t>вермишель</t>
  </si>
  <si>
    <t>томат</t>
  </si>
  <si>
    <t>куриное филе</t>
  </si>
  <si>
    <t>Компот из яблок</t>
  </si>
  <si>
    <t>яблоки</t>
  </si>
  <si>
    <t xml:space="preserve">Чай </t>
  </si>
  <si>
    <t>Коды категорий довольствующихся дошкольники</t>
  </si>
  <si>
    <t>Чай</t>
  </si>
  <si>
    <t>60</t>
  </si>
  <si>
    <t>Шеф-повар _____________   Уначева Р.Т.  Тарчокова Н.У.____________</t>
  </si>
  <si>
    <t>Плов из куриного филе</t>
  </si>
  <si>
    <t>рис</t>
  </si>
  <si>
    <t>соль</t>
  </si>
  <si>
    <t>Суп Домашний со сметаной</t>
  </si>
  <si>
    <t>Директор ____________ М.Б.Шомахова</t>
  </si>
  <si>
    <t>35</t>
  </si>
  <si>
    <t>Пирожки с картошкой</t>
  </si>
  <si>
    <t>свекла</t>
  </si>
  <si>
    <t>Печенье</t>
  </si>
  <si>
    <t>печенье</t>
  </si>
  <si>
    <t>ЗАВТРАК_ВТОРОЙ ЗАВТРАК</t>
  </si>
  <si>
    <t>Каша овсяная</t>
  </si>
  <si>
    <t>крупа овсяная</t>
  </si>
  <si>
    <t>Меню-требование на выдачу продуктов питания №21</t>
  </si>
  <si>
    <r>
      <t xml:space="preserve">на  29 сентября  2025г     </t>
    </r>
    <r>
      <rPr>
        <b/>
        <u/>
        <sz val="10"/>
        <rFont val="Arial Cyr"/>
        <charset val="204"/>
      </rPr>
      <t>1 неделя (вторник)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</si>
</sst>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8" fontId="2" fillId="0" borderId="11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"/>
  <sheetViews>
    <sheetView showGridLines="0" tabSelected="1" topLeftCell="B1" zoomScale="80" zoomScaleNormal="80" workbookViewId="0">
      <selection activeCell="J30" sqref="J30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7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4.140625" customWidth="1"/>
    <col min="10" max="10" width="8.4257812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66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57</v>
      </c>
      <c r="C2" s="33"/>
      <c r="D2" s="5"/>
      <c r="E2" s="33"/>
      <c r="F2" s="5"/>
      <c r="G2" s="5"/>
      <c r="H2" s="5"/>
      <c r="I2" s="2" t="s">
        <v>67</v>
      </c>
      <c r="J2" s="2"/>
      <c r="K2" s="2"/>
      <c r="L2" s="2"/>
      <c r="M2" s="5"/>
      <c r="N2" s="11"/>
      <c r="O2" s="11"/>
      <c r="P2" s="2" t="s">
        <v>24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25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32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03" t="s">
        <v>49</v>
      </c>
      <c r="C6" s="104"/>
      <c r="D6" s="105"/>
      <c r="E6" s="103" t="s">
        <v>16</v>
      </c>
      <c r="F6" s="104"/>
      <c r="G6" s="105"/>
      <c r="H6" s="86" t="s">
        <v>15</v>
      </c>
      <c r="I6" s="86"/>
      <c r="J6" s="86"/>
      <c r="K6" s="86" t="s">
        <v>20</v>
      </c>
      <c r="L6" s="86"/>
      <c r="M6" s="86" t="s">
        <v>19</v>
      </c>
      <c r="N6" s="94"/>
      <c r="O6" s="94"/>
      <c r="P6" s="5"/>
      <c r="Q6" s="2"/>
      <c r="R6" s="2"/>
      <c r="S6" s="2" t="s">
        <v>23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06"/>
      <c r="C7" s="107"/>
      <c r="D7" s="108"/>
      <c r="E7" s="128"/>
      <c r="F7" s="129"/>
      <c r="G7" s="130"/>
      <c r="H7" s="94"/>
      <c r="I7" s="94"/>
      <c r="J7" s="94"/>
      <c r="K7" s="86"/>
      <c r="L7" s="86"/>
      <c r="M7" s="94"/>
      <c r="N7" s="94"/>
      <c r="O7" s="94"/>
      <c r="P7" s="5"/>
      <c r="Q7" s="2"/>
      <c r="R7" s="2"/>
      <c r="S7" s="2"/>
      <c r="T7" s="5"/>
      <c r="U7" s="84"/>
      <c r="V7" s="85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17</v>
      </c>
      <c r="C8" s="106" t="s">
        <v>18</v>
      </c>
      <c r="D8" s="108"/>
      <c r="E8" s="131"/>
      <c r="F8" s="132"/>
      <c r="G8" s="133"/>
      <c r="H8" s="94"/>
      <c r="I8" s="94"/>
      <c r="J8" s="94"/>
      <c r="K8" s="86"/>
      <c r="L8" s="86"/>
      <c r="M8" s="94"/>
      <c r="N8" s="94"/>
      <c r="O8" s="94"/>
      <c r="P8" s="2"/>
      <c r="Q8" s="2"/>
      <c r="R8" s="2"/>
      <c r="S8" s="2"/>
      <c r="T8" s="5"/>
      <c r="U8" s="84"/>
      <c r="V8" s="85"/>
      <c r="W8" s="2"/>
      <c r="X8" s="2"/>
      <c r="Y8" s="2"/>
      <c r="Z8" s="2"/>
      <c r="AA8" s="2"/>
    </row>
    <row r="9" spans="2:29" ht="17.25" customHeight="1">
      <c r="B9" s="7">
        <v>144</v>
      </c>
      <c r="C9" s="92">
        <f>B9*E9</f>
        <v>8640</v>
      </c>
      <c r="D9" s="93"/>
      <c r="E9" s="117">
        <v>60</v>
      </c>
      <c r="F9" s="118"/>
      <c r="G9" s="119"/>
      <c r="H9" s="121">
        <v>98</v>
      </c>
      <c r="I9" s="121"/>
      <c r="J9" s="121"/>
      <c r="K9" s="113">
        <v>52.44</v>
      </c>
      <c r="L9" s="113"/>
      <c r="M9" s="113">
        <f>H9*K9</f>
        <v>5139.12</v>
      </c>
      <c r="N9" s="113"/>
      <c r="O9" s="113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20" t="s">
        <v>6</v>
      </c>
      <c r="I10" s="120"/>
      <c r="J10" s="120"/>
      <c r="K10" s="113">
        <v>52.44</v>
      </c>
      <c r="L10" s="113"/>
      <c r="M10" s="113">
        <f>SUM(M9)</f>
        <v>5139.12</v>
      </c>
      <c r="N10" s="113"/>
      <c r="O10" s="113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86" t="s">
        <v>7</v>
      </c>
      <c r="C11" s="86"/>
      <c r="D11" s="134" t="s">
        <v>21</v>
      </c>
      <c r="E11" s="95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7" t="s">
        <v>12</v>
      </c>
      <c r="V11" s="163"/>
      <c r="W11" s="163"/>
      <c r="X11" s="164"/>
      <c r="Y11" s="7"/>
      <c r="Z11" s="134" t="s">
        <v>11</v>
      </c>
      <c r="AA11" s="134" t="s">
        <v>26</v>
      </c>
      <c r="AB11" s="1"/>
      <c r="AC11" s="1"/>
    </row>
    <row r="12" spans="2:29" ht="12" customHeight="1">
      <c r="B12" s="86" t="s">
        <v>22</v>
      </c>
      <c r="C12" s="86" t="s">
        <v>33</v>
      </c>
      <c r="D12" s="135"/>
      <c r="E12" s="97" t="s">
        <v>63</v>
      </c>
      <c r="F12" s="98"/>
      <c r="G12" s="98"/>
      <c r="H12" s="98"/>
      <c r="I12" s="98"/>
      <c r="J12" s="99"/>
      <c r="K12" s="90" t="s">
        <v>2</v>
      </c>
      <c r="L12" s="90"/>
      <c r="M12" s="90"/>
      <c r="N12" s="90"/>
      <c r="O12" s="90"/>
      <c r="P12" s="90"/>
      <c r="Q12" s="140" t="s">
        <v>3</v>
      </c>
      <c r="R12" s="90"/>
      <c r="S12" s="90"/>
      <c r="T12" s="90"/>
      <c r="U12" s="165"/>
      <c r="V12" s="166"/>
      <c r="W12" s="166"/>
      <c r="X12" s="167"/>
      <c r="Y12" s="13"/>
      <c r="Z12" s="171"/>
      <c r="AA12" s="135"/>
      <c r="AB12" s="1"/>
      <c r="AC12" s="1"/>
    </row>
    <row r="13" spans="2:29" ht="3.75" customHeight="1">
      <c r="B13" s="86"/>
      <c r="C13" s="86"/>
      <c r="D13" s="135"/>
      <c r="E13" s="100"/>
      <c r="F13" s="101"/>
      <c r="G13" s="101"/>
      <c r="H13" s="101"/>
      <c r="I13" s="101"/>
      <c r="J13" s="102"/>
      <c r="K13" s="91"/>
      <c r="L13" s="91"/>
      <c r="M13" s="91"/>
      <c r="N13" s="91"/>
      <c r="O13" s="91"/>
      <c r="P13" s="91"/>
      <c r="Q13" s="141"/>
      <c r="R13" s="91"/>
      <c r="S13" s="91"/>
      <c r="T13" s="91"/>
      <c r="U13" s="165"/>
      <c r="V13" s="166"/>
      <c r="W13" s="166"/>
      <c r="X13" s="167"/>
      <c r="Y13" s="13"/>
      <c r="Z13" s="171"/>
      <c r="AA13" s="135"/>
      <c r="AB13" s="1"/>
      <c r="AC13" s="1"/>
    </row>
    <row r="14" spans="2:29" ht="10.5" customHeight="1">
      <c r="B14" s="86"/>
      <c r="C14" s="86"/>
      <c r="D14" s="135"/>
      <c r="E14" s="114" t="s">
        <v>64</v>
      </c>
      <c r="F14" s="122" t="s">
        <v>48</v>
      </c>
      <c r="G14" s="123"/>
      <c r="H14" s="122" t="s">
        <v>34</v>
      </c>
      <c r="I14" s="123"/>
      <c r="J14" s="87" t="s">
        <v>61</v>
      </c>
      <c r="K14" s="87"/>
      <c r="L14" s="87" t="s">
        <v>56</v>
      </c>
      <c r="M14" s="87" t="s">
        <v>53</v>
      </c>
      <c r="N14" s="87" t="s">
        <v>34</v>
      </c>
      <c r="O14" s="87" t="s">
        <v>46</v>
      </c>
      <c r="P14" s="87"/>
      <c r="Q14" s="87" t="s">
        <v>59</v>
      </c>
      <c r="R14" s="54"/>
      <c r="S14" s="87"/>
      <c r="T14" s="87"/>
      <c r="U14" s="165"/>
      <c r="V14" s="166"/>
      <c r="W14" s="166"/>
      <c r="X14" s="167"/>
      <c r="Y14" s="13"/>
      <c r="Z14" s="171"/>
      <c r="AA14" s="135"/>
      <c r="AB14" s="1"/>
      <c r="AC14" s="1"/>
    </row>
    <row r="15" spans="2:29" ht="10.5" customHeight="1">
      <c r="B15" s="86"/>
      <c r="C15" s="86"/>
      <c r="D15" s="135"/>
      <c r="E15" s="115"/>
      <c r="F15" s="124"/>
      <c r="G15" s="125"/>
      <c r="H15" s="124"/>
      <c r="I15" s="125"/>
      <c r="J15" s="88"/>
      <c r="K15" s="88"/>
      <c r="L15" s="88"/>
      <c r="M15" s="88"/>
      <c r="N15" s="88"/>
      <c r="O15" s="88"/>
      <c r="P15" s="88"/>
      <c r="Q15" s="88"/>
      <c r="R15" s="55"/>
      <c r="S15" s="88"/>
      <c r="T15" s="88"/>
      <c r="U15" s="165"/>
      <c r="V15" s="166"/>
      <c r="W15" s="166"/>
      <c r="X15" s="167"/>
      <c r="Y15" s="13"/>
      <c r="Z15" s="171"/>
      <c r="AA15" s="135"/>
      <c r="AB15" s="1"/>
      <c r="AC15" s="1"/>
    </row>
    <row r="16" spans="2:29" ht="41.25" customHeight="1">
      <c r="B16" s="86"/>
      <c r="C16" s="86"/>
      <c r="D16" s="136"/>
      <c r="E16" s="116"/>
      <c r="F16" s="126"/>
      <c r="G16" s="127"/>
      <c r="H16" s="126"/>
      <c r="I16" s="127"/>
      <c r="J16" s="89"/>
      <c r="K16" s="89"/>
      <c r="L16" s="89"/>
      <c r="M16" s="89"/>
      <c r="N16" s="89"/>
      <c r="O16" s="89"/>
      <c r="P16" s="89"/>
      <c r="Q16" s="89"/>
      <c r="R16" s="56" t="s">
        <v>50</v>
      </c>
      <c r="S16" s="89"/>
      <c r="T16" s="89"/>
      <c r="U16" s="168"/>
      <c r="V16" s="169"/>
      <c r="W16" s="169"/>
      <c r="X16" s="170"/>
      <c r="Y16" s="13"/>
      <c r="Z16" s="172"/>
      <c r="AA16" s="13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51">
        <v>5</v>
      </c>
      <c r="G17" s="152"/>
      <c r="H17" s="137">
        <v>6</v>
      </c>
      <c r="I17" s="138"/>
      <c r="J17" s="8"/>
      <c r="K17" s="14"/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37">
        <v>17</v>
      </c>
      <c r="V17" s="145"/>
      <c r="W17" s="145"/>
      <c r="X17" s="145"/>
      <c r="Y17" s="138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13</v>
      </c>
      <c r="E18" s="36">
        <v>98</v>
      </c>
      <c r="F18" s="109">
        <v>98</v>
      </c>
      <c r="G18" s="110"/>
      <c r="H18" s="109">
        <v>98</v>
      </c>
      <c r="I18" s="110"/>
      <c r="J18" s="22">
        <v>98</v>
      </c>
      <c r="K18" s="36"/>
      <c r="L18" s="36">
        <v>98</v>
      </c>
      <c r="M18" s="36">
        <v>98</v>
      </c>
      <c r="N18" s="36">
        <v>98</v>
      </c>
      <c r="O18" s="36">
        <v>98</v>
      </c>
      <c r="P18" s="21"/>
      <c r="Q18" s="36">
        <v>98</v>
      </c>
      <c r="R18" s="36">
        <v>98</v>
      </c>
      <c r="S18" s="36"/>
      <c r="T18" s="36"/>
      <c r="U18" s="148"/>
      <c r="V18" s="149"/>
      <c r="W18" s="149"/>
      <c r="X18" s="149"/>
      <c r="Y18" s="150"/>
      <c r="Z18" s="19"/>
      <c r="AA18" s="19"/>
      <c r="AB18" s="1"/>
    </row>
    <row r="19" spans="2:29" ht="15.95" customHeight="1">
      <c r="B19" s="17" t="s">
        <v>5</v>
      </c>
      <c r="C19" s="9"/>
      <c r="D19" s="16" t="s">
        <v>10</v>
      </c>
      <c r="E19" s="43">
        <v>200</v>
      </c>
      <c r="F19" s="111" t="s">
        <v>42</v>
      </c>
      <c r="G19" s="112"/>
      <c r="H19" s="111" t="s">
        <v>58</v>
      </c>
      <c r="I19" s="112"/>
      <c r="J19" s="22">
        <v>35</v>
      </c>
      <c r="K19" s="23"/>
      <c r="L19" s="23">
        <v>200</v>
      </c>
      <c r="M19" s="23">
        <v>150</v>
      </c>
      <c r="N19" s="58" t="s">
        <v>51</v>
      </c>
      <c r="O19" s="23">
        <v>200</v>
      </c>
      <c r="P19" s="23"/>
      <c r="Q19" s="24">
        <v>60</v>
      </c>
      <c r="R19" s="23">
        <v>137</v>
      </c>
      <c r="S19" s="58"/>
      <c r="T19" s="23"/>
      <c r="U19" s="142"/>
      <c r="V19" s="143"/>
      <c r="W19" s="143"/>
      <c r="X19" s="143"/>
      <c r="Y19" s="144"/>
      <c r="Z19" s="20"/>
      <c r="AA19" s="19"/>
      <c r="AB19" s="1"/>
    </row>
    <row r="20" spans="2:29" ht="13.5" customHeight="1">
      <c r="B20" s="17" t="s">
        <v>65</v>
      </c>
      <c r="C20" s="9">
        <v>60</v>
      </c>
      <c r="D20" s="7" t="s">
        <v>10</v>
      </c>
      <c r="E20" s="27">
        <v>2.5000000000000001E-2</v>
      </c>
      <c r="F20" s="77"/>
      <c r="G20" s="78"/>
      <c r="H20" s="75"/>
      <c r="I20" s="81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92">
        <f>T20+S20+Q20+P20+O20+N20+M20+L20+K20+J20+H20+F20+E20+R20</f>
        <v>2.5000000000000001E-2</v>
      </c>
      <c r="V20" s="139"/>
      <c r="W20" s="139"/>
      <c r="X20" s="139"/>
      <c r="Y20" s="93"/>
      <c r="Z20" s="32">
        <f>U20*E18</f>
        <v>2.4500000000000002</v>
      </c>
      <c r="AA20" s="72">
        <f>C20*Z20</f>
        <v>147</v>
      </c>
      <c r="AB20" s="1"/>
      <c r="AC20" s="1"/>
    </row>
    <row r="21" spans="2:29" ht="13.5" customHeight="1">
      <c r="B21" s="17" t="s">
        <v>29</v>
      </c>
      <c r="C21" s="9">
        <v>88</v>
      </c>
      <c r="D21" s="7" t="s">
        <v>14</v>
      </c>
      <c r="E21" s="39">
        <v>0.02</v>
      </c>
      <c r="F21" s="146"/>
      <c r="G21" s="147"/>
      <c r="H21" s="75"/>
      <c r="I21" s="81"/>
      <c r="J21" s="26"/>
      <c r="K21" s="25"/>
      <c r="L21" s="27"/>
      <c r="M21" s="27"/>
      <c r="N21" s="28"/>
      <c r="O21" s="27"/>
      <c r="P21" s="27"/>
      <c r="Q21" s="39">
        <v>1.4999999999999999E-2</v>
      </c>
      <c r="R21" s="27"/>
      <c r="S21" s="27"/>
      <c r="T21" s="27"/>
      <c r="U21" s="92">
        <f t="shared" ref="U21" si="0">T21+S21+Q21+P21+O21+N21+M21+L21+K21+J21+H21+F21+E21+R21</f>
        <v>3.5000000000000003E-2</v>
      </c>
      <c r="V21" s="139"/>
      <c r="W21" s="139"/>
      <c r="X21" s="139"/>
      <c r="Y21" s="93"/>
      <c r="Z21" s="18">
        <f>U21*E18</f>
        <v>3.43</v>
      </c>
      <c r="AA21" s="74">
        <f t="shared" ref="AA21:AA39" si="1">C21*Z21</f>
        <v>301.84000000000003</v>
      </c>
      <c r="AB21" s="1"/>
      <c r="AC21" s="1"/>
    </row>
    <row r="22" spans="2:29" ht="13.5" customHeight="1">
      <c r="B22" s="17" t="s">
        <v>39</v>
      </c>
      <c r="C22" s="9">
        <v>70</v>
      </c>
      <c r="D22" s="60" t="s">
        <v>10</v>
      </c>
      <c r="E22" s="28">
        <v>3.0000000000000001E-3</v>
      </c>
      <c r="F22" s="146">
        <v>0.01</v>
      </c>
      <c r="G22" s="147"/>
      <c r="H22" s="75"/>
      <c r="I22" s="81"/>
      <c r="J22" s="26"/>
      <c r="K22" s="25"/>
      <c r="L22" s="39"/>
      <c r="M22" s="39"/>
      <c r="N22" s="27"/>
      <c r="O22" s="27">
        <v>0.01</v>
      </c>
      <c r="P22" s="27"/>
      <c r="Q22" s="27"/>
      <c r="R22" s="27">
        <v>0.01</v>
      </c>
      <c r="S22" s="28"/>
      <c r="T22" s="27"/>
      <c r="U22" s="92">
        <f t="shared" ref="U22:U39" si="2">T22+S22+Q22+P22+O22+N22+M22+L22+K22+J22+H22+F22+E22+R22</f>
        <v>3.3000000000000002E-2</v>
      </c>
      <c r="V22" s="139"/>
      <c r="W22" s="139"/>
      <c r="X22" s="139"/>
      <c r="Y22" s="93"/>
      <c r="Z22" s="18">
        <f>U22*E18</f>
        <v>3.234</v>
      </c>
      <c r="AA22" s="74">
        <f t="shared" si="1"/>
        <v>226.38</v>
      </c>
      <c r="AB22" s="1"/>
      <c r="AC22" s="1"/>
    </row>
    <row r="23" spans="2:29" ht="13.5" customHeight="1">
      <c r="B23" s="17" t="s">
        <v>36</v>
      </c>
      <c r="C23" s="9">
        <v>750</v>
      </c>
      <c r="D23" s="7" t="s">
        <v>10</v>
      </c>
      <c r="E23" s="27"/>
      <c r="F23" s="77">
        <v>5.0000000000000001E-4</v>
      </c>
      <c r="G23" s="78"/>
      <c r="H23" s="75"/>
      <c r="I23" s="81"/>
      <c r="J23" s="26"/>
      <c r="K23" s="25"/>
      <c r="L23" s="27"/>
      <c r="M23" s="40"/>
      <c r="N23" s="27"/>
      <c r="O23" s="27"/>
      <c r="P23" s="27"/>
      <c r="Q23" s="27"/>
      <c r="R23" s="27">
        <v>5.7050000000000004E-4</v>
      </c>
      <c r="S23" s="27"/>
      <c r="T23" s="27"/>
      <c r="U23" s="92">
        <f t="shared" si="2"/>
        <v>1.0705000000000001E-3</v>
      </c>
      <c r="V23" s="139"/>
      <c r="W23" s="139"/>
      <c r="X23" s="139"/>
      <c r="Y23" s="93"/>
      <c r="Z23" s="18">
        <f>U23*E18</f>
        <v>0.104909</v>
      </c>
      <c r="AA23" s="74">
        <f t="shared" si="1"/>
        <v>78.681750000000008</v>
      </c>
      <c r="AB23" s="1"/>
      <c r="AC23" s="1"/>
    </row>
    <row r="24" spans="2:29" ht="13.5" customHeight="1">
      <c r="B24" s="17" t="s">
        <v>28</v>
      </c>
      <c r="C24" s="9">
        <v>60</v>
      </c>
      <c r="D24" s="7" t="s">
        <v>10</v>
      </c>
      <c r="E24" s="27"/>
      <c r="F24" s="77"/>
      <c r="G24" s="78"/>
      <c r="H24" s="75">
        <v>0.03</v>
      </c>
      <c r="I24" s="81"/>
      <c r="J24" s="26"/>
      <c r="K24" s="25"/>
      <c r="L24" s="27"/>
      <c r="M24" s="27"/>
      <c r="N24" s="27">
        <v>0.05</v>
      </c>
      <c r="O24" s="27"/>
      <c r="P24" s="27"/>
      <c r="Q24" s="27"/>
      <c r="R24" s="27"/>
      <c r="S24" s="27"/>
      <c r="T24" s="27"/>
      <c r="U24" s="92">
        <f t="shared" si="2"/>
        <v>0.08</v>
      </c>
      <c r="V24" s="139"/>
      <c r="W24" s="139"/>
      <c r="X24" s="139"/>
      <c r="Y24" s="93"/>
      <c r="Z24" s="18">
        <f>U24*E18</f>
        <v>7.84</v>
      </c>
      <c r="AA24" s="74">
        <f t="shared" si="1"/>
        <v>470.4</v>
      </c>
      <c r="AB24" s="1"/>
      <c r="AC24" s="1"/>
    </row>
    <row r="25" spans="2:29" ht="13.5" customHeight="1">
      <c r="B25" s="17" t="s">
        <v>54</v>
      </c>
      <c r="C25" s="9">
        <v>65</v>
      </c>
      <c r="D25" s="7" t="s">
        <v>10</v>
      </c>
      <c r="E25" s="27"/>
      <c r="F25" s="77"/>
      <c r="G25" s="78"/>
      <c r="H25" s="75"/>
      <c r="I25" s="81"/>
      <c r="J25" s="26"/>
      <c r="K25" s="46"/>
      <c r="L25" s="27"/>
      <c r="M25" s="27">
        <v>3.5000000000000003E-2</v>
      </c>
      <c r="N25" s="27"/>
      <c r="O25" s="27"/>
      <c r="P25" s="27"/>
      <c r="Q25" s="28"/>
      <c r="R25" s="27"/>
      <c r="S25" s="27"/>
      <c r="T25" s="27"/>
      <c r="U25" s="92">
        <f t="shared" si="2"/>
        <v>3.5000000000000003E-2</v>
      </c>
      <c r="V25" s="139"/>
      <c r="W25" s="139"/>
      <c r="X25" s="139"/>
      <c r="Y25" s="93"/>
      <c r="Z25" s="18">
        <f>U25*E18</f>
        <v>3.43</v>
      </c>
      <c r="AA25" s="74">
        <f t="shared" si="1"/>
        <v>222.95000000000002</v>
      </c>
      <c r="AB25" s="1"/>
      <c r="AC25" s="1"/>
    </row>
    <row r="26" spans="2:29" ht="13.5" customHeight="1">
      <c r="B26" s="17" t="s">
        <v>38</v>
      </c>
      <c r="C26" s="9">
        <v>160</v>
      </c>
      <c r="D26" s="7" t="s">
        <v>10</v>
      </c>
      <c r="E26" s="27"/>
      <c r="F26" s="77"/>
      <c r="G26" s="78"/>
      <c r="H26" s="75"/>
      <c r="I26" s="81"/>
      <c r="J26" s="26"/>
      <c r="K26" s="45"/>
      <c r="L26" s="27">
        <v>3.0000000000000001E-3</v>
      </c>
      <c r="M26" s="28">
        <v>5.0000000000000001E-3</v>
      </c>
      <c r="N26" s="27"/>
      <c r="O26" s="27"/>
      <c r="P26" s="27"/>
      <c r="Q26" s="27">
        <v>5.0000000000000001E-3</v>
      </c>
      <c r="R26" s="27"/>
      <c r="S26" s="27"/>
      <c r="T26" s="27"/>
      <c r="U26" s="92">
        <f t="shared" si="2"/>
        <v>1.3000000000000001E-2</v>
      </c>
      <c r="V26" s="139"/>
      <c r="W26" s="139"/>
      <c r="X26" s="139"/>
      <c r="Y26" s="93"/>
      <c r="Z26" s="18">
        <f>U26*E18</f>
        <v>1.274</v>
      </c>
      <c r="AA26" s="74">
        <f t="shared" si="1"/>
        <v>203.84</v>
      </c>
      <c r="AB26" s="1"/>
      <c r="AC26" s="1"/>
    </row>
    <row r="27" spans="2:29" ht="13.5" customHeight="1">
      <c r="B27" s="17" t="s">
        <v>31</v>
      </c>
      <c r="C27" s="9">
        <v>35</v>
      </c>
      <c r="D27" s="7" t="s">
        <v>10</v>
      </c>
      <c r="E27" s="27"/>
      <c r="F27" s="77"/>
      <c r="G27" s="78"/>
      <c r="H27" s="75"/>
      <c r="I27" s="81"/>
      <c r="J27" s="26"/>
      <c r="K27" s="45"/>
      <c r="L27" s="28">
        <v>5.0000000000000001E-3</v>
      </c>
      <c r="M27" s="27">
        <v>5.0000000000000001E-3</v>
      </c>
      <c r="N27" s="27"/>
      <c r="O27" s="27"/>
      <c r="P27" s="27"/>
      <c r="Q27" s="27"/>
      <c r="R27" s="27"/>
      <c r="S27" s="27"/>
      <c r="T27" s="27"/>
      <c r="U27" s="92">
        <f t="shared" si="2"/>
        <v>0.01</v>
      </c>
      <c r="V27" s="139"/>
      <c r="W27" s="139"/>
      <c r="X27" s="139"/>
      <c r="Y27" s="93"/>
      <c r="Z27" s="18">
        <f>U27*E18</f>
        <v>0.98</v>
      </c>
      <c r="AA27" s="74">
        <f t="shared" si="1"/>
        <v>34.299999999999997</v>
      </c>
      <c r="AB27" s="1"/>
      <c r="AC27" s="1"/>
    </row>
    <row r="28" spans="2:29" ht="13.5" customHeight="1">
      <c r="B28" s="17" t="s">
        <v>37</v>
      </c>
      <c r="C28" s="9">
        <v>25</v>
      </c>
      <c r="D28" s="7" t="s">
        <v>10</v>
      </c>
      <c r="E28" s="27"/>
      <c r="F28" s="77"/>
      <c r="G28" s="78"/>
      <c r="H28" s="75"/>
      <c r="I28" s="81"/>
      <c r="J28" s="26"/>
      <c r="K28" s="29"/>
      <c r="L28" s="28">
        <v>5.0000000000000001E-3</v>
      </c>
      <c r="M28" s="27">
        <v>5.0000000000000001E-3</v>
      </c>
      <c r="N28" s="27"/>
      <c r="O28" s="27"/>
      <c r="P28" s="27"/>
      <c r="Q28" s="27"/>
      <c r="R28" s="27"/>
      <c r="S28" s="27"/>
      <c r="T28" s="27"/>
      <c r="U28" s="92">
        <f t="shared" si="2"/>
        <v>0.01</v>
      </c>
      <c r="V28" s="139"/>
      <c r="W28" s="139"/>
      <c r="X28" s="139"/>
      <c r="Y28" s="93"/>
      <c r="Z28" s="59">
        <f>U28*E18</f>
        <v>0.98</v>
      </c>
      <c r="AA28" s="74">
        <f t="shared" si="1"/>
        <v>24.5</v>
      </c>
      <c r="AB28" s="1"/>
      <c r="AC28" s="1"/>
    </row>
    <row r="29" spans="2:29" ht="13.5" customHeight="1">
      <c r="B29" s="17" t="s">
        <v>30</v>
      </c>
      <c r="C29" s="9">
        <v>35</v>
      </c>
      <c r="D29" s="7" t="s">
        <v>10</v>
      </c>
      <c r="E29" s="27"/>
      <c r="F29" s="77"/>
      <c r="G29" s="78"/>
      <c r="H29" s="75"/>
      <c r="I29" s="81"/>
      <c r="J29" s="26"/>
      <c r="K29" s="25"/>
      <c r="L29" s="28">
        <v>0.05</v>
      </c>
      <c r="M29" s="27"/>
      <c r="N29" s="27"/>
      <c r="O29" s="27"/>
      <c r="P29" s="27"/>
      <c r="Q29" s="27">
        <v>0.04</v>
      </c>
      <c r="R29" s="27"/>
      <c r="S29" s="27"/>
      <c r="T29" s="27"/>
      <c r="U29" s="92">
        <f t="shared" si="2"/>
        <v>0.09</v>
      </c>
      <c r="V29" s="139"/>
      <c r="W29" s="139"/>
      <c r="X29" s="139"/>
      <c r="Y29" s="93"/>
      <c r="Z29" s="18">
        <f>U29*E18</f>
        <v>8.82</v>
      </c>
      <c r="AA29" s="74">
        <f t="shared" si="1"/>
        <v>308.7</v>
      </c>
      <c r="AB29" s="1"/>
      <c r="AC29" s="1"/>
    </row>
    <row r="30" spans="2:29" ht="13.5" customHeight="1">
      <c r="B30" s="17" t="s">
        <v>43</v>
      </c>
      <c r="C30" s="9">
        <v>45</v>
      </c>
      <c r="D30" s="7" t="s">
        <v>10</v>
      </c>
      <c r="E30" s="27"/>
      <c r="F30" s="79"/>
      <c r="G30" s="80"/>
      <c r="H30" s="82"/>
      <c r="I30" s="83"/>
      <c r="J30" s="26"/>
      <c r="K30" s="25"/>
      <c r="L30" s="27">
        <v>0.02</v>
      </c>
      <c r="M30" s="27"/>
      <c r="N30" s="42"/>
      <c r="O30" s="28"/>
      <c r="P30" s="27"/>
      <c r="Q30" s="27"/>
      <c r="R30" s="27"/>
      <c r="S30" s="27"/>
      <c r="T30" s="27"/>
      <c r="U30" s="92">
        <f t="shared" si="2"/>
        <v>0.02</v>
      </c>
      <c r="V30" s="139"/>
      <c r="W30" s="139"/>
      <c r="X30" s="139"/>
      <c r="Y30" s="93"/>
      <c r="Z30" s="32">
        <f>U30*E18</f>
        <v>1.96</v>
      </c>
      <c r="AA30" s="74">
        <f t="shared" si="1"/>
        <v>88.2</v>
      </c>
      <c r="AB30" s="1"/>
      <c r="AC30" s="1"/>
    </row>
    <row r="31" spans="2:29" ht="13.5" customHeight="1">
      <c r="B31" s="17" t="s">
        <v>44</v>
      </c>
      <c r="C31" s="9">
        <v>300</v>
      </c>
      <c r="D31" s="7" t="s">
        <v>10</v>
      </c>
      <c r="E31" s="27"/>
      <c r="F31" s="49"/>
      <c r="G31" s="50"/>
      <c r="H31" s="51"/>
      <c r="I31" s="52"/>
      <c r="J31" s="48"/>
      <c r="K31" s="25"/>
      <c r="L31" s="27">
        <v>3.0000000000000001E-3</v>
      </c>
      <c r="M31" s="27">
        <v>5.0000000000000001E-4</v>
      </c>
      <c r="N31" s="39"/>
      <c r="O31" s="28"/>
      <c r="P31" s="27"/>
      <c r="Q31" s="27"/>
      <c r="R31" s="27"/>
      <c r="S31" s="27"/>
      <c r="T31" s="27"/>
      <c r="U31" s="92">
        <f t="shared" si="2"/>
        <v>3.5000000000000001E-3</v>
      </c>
      <c r="V31" s="139"/>
      <c r="W31" s="139"/>
      <c r="X31" s="139"/>
      <c r="Y31" s="93"/>
      <c r="Z31" s="32">
        <f>U31*E18</f>
        <v>0.34300000000000003</v>
      </c>
      <c r="AA31" s="74">
        <f t="shared" si="1"/>
        <v>102.9</v>
      </c>
      <c r="AB31" s="1"/>
      <c r="AC31" s="1"/>
    </row>
    <row r="32" spans="2:29" ht="13.5" customHeight="1">
      <c r="B32" s="17" t="s">
        <v>40</v>
      </c>
      <c r="C32" s="9">
        <v>278</v>
      </c>
      <c r="D32" s="7" t="s">
        <v>10</v>
      </c>
      <c r="E32" s="27"/>
      <c r="F32" s="77"/>
      <c r="G32" s="78"/>
      <c r="H32" s="75"/>
      <c r="I32" s="81"/>
      <c r="J32" s="30"/>
      <c r="K32" s="25"/>
      <c r="L32" s="27">
        <v>2E-3</v>
      </c>
      <c r="M32" s="39"/>
      <c r="N32" s="27"/>
      <c r="O32" s="27"/>
      <c r="P32" s="27"/>
      <c r="Q32" s="28"/>
      <c r="R32" s="39"/>
      <c r="S32" s="27"/>
      <c r="T32" s="27"/>
      <c r="U32" s="92">
        <f t="shared" si="2"/>
        <v>2E-3</v>
      </c>
      <c r="V32" s="139"/>
      <c r="W32" s="139"/>
      <c r="X32" s="139"/>
      <c r="Y32" s="93"/>
      <c r="Z32" s="18">
        <f>U32*E18</f>
        <v>0.19600000000000001</v>
      </c>
      <c r="AA32" s="74">
        <f t="shared" si="1"/>
        <v>54.488</v>
      </c>
      <c r="AB32" s="1"/>
      <c r="AC32" s="1"/>
    </row>
    <row r="33" spans="2:29" ht="13.5" customHeight="1">
      <c r="B33" s="17" t="s">
        <v>45</v>
      </c>
      <c r="C33" s="9">
        <v>520</v>
      </c>
      <c r="D33" s="70" t="s">
        <v>10</v>
      </c>
      <c r="E33" s="27"/>
      <c r="F33" s="77"/>
      <c r="G33" s="78"/>
      <c r="H33" s="75"/>
      <c r="I33" s="76"/>
      <c r="J33" s="26"/>
      <c r="K33" s="25"/>
      <c r="L33" s="45"/>
      <c r="M33" s="46">
        <v>0.04</v>
      </c>
      <c r="N33" s="45"/>
      <c r="O33" s="25"/>
      <c r="P33" s="25"/>
      <c r="Q33" s="46"/>
      <c r="R33" s="45"/>
      <c r="S33" s="25"/>
      <c r="T33" s="25"/>
      <c r="U33" s="160">
        <f t="shared" si="2"/>
        <v>0.04</v>
      </c>
      <c r="V33" s="161"/>
      <c r="W33" s="161"/>
      <c r="X33" s="161"/>
      <c r="Y33" s="162"/>
      <c r="Z33" s="18">
        <f>U33*E18</f>
        <v>3.92</v>
      </c>
      <c r="AA33" s="74">
        <f t="shared" si="1"/>
        <v>2038.3999999999999</v>
      </c>
      <c r="AB33" s="1"/>
    </row>
    <row r="34" spans="2:29" ht="13.5" customHeight="1">
      <c r="B34" s="17" t="s">
        <v>41</v>
      </c>
      <c r="C34" s="9">
        <v>34</v>
      </c>
      <c r="D34" s="71" t="s">
        <v>10</v>
      </c>
      <c r="E34" s="27"/>
      <c r="F34" s="77"/>
      <c r="G34" s="78"/>
      <c r="H34" s="75"/>
      <c r="I34" s="76"/>
      <c r="J34" s="44"/>
      <c r="K34" s="25"/>
      <c r="L34" s="46"/>
      <c r="M34" s="25"/>
      <c r="N34" s="25"/>
      <c r="O34" s="25"/>
      <c r="P34" s="25"/>
      <c r="Q34" s="45">
        <v>3.5000000000000003E-2</v>
      </c>
      <c r="R34" s="46"/>
      <c r="S34" s="25"/>
      <c r="T34" s="25"/>
      <c r="U34" s="92">
        <f t="shared" si="2"/>
        <v>3.5000000000000003E-2</v>
      </c>
      <c r="V34" s="139"/>
      <c r="W34" s="139"/>
      <c r="X34" s="139"/>
      <c r="Y34" s="93"/>
      <c r="Z34" s="18">
        <f>U34*E18</f>
        <v>3.43</v>
      </c>
      <c r="AA34" s="74">
        <f t="shared" si="1"/>
        <v>116.62</v>
      </c>
      <c r="AB34" s="1"/>
      <c r="AC34" s="1"/>
    </row>
    <row r="35" spans="2:29" ht="13.5" customHeight="1">
      <c r="B35" s="17" t="s">
        <v>55</v>
      </c>
      <c r="C35" s="9">
        <v>18</v>
      </c>
      <c r="D35" s="53" t="s">
        <v>10</v>
      </c>
      <c r="E35" s="42">
        <v>3.9500000000000004E-3</v>
      </c>
      <c r="F35" s="77"/>
      <c r="G35" s="78"/>
      <c r="H35" s="75"/>
      <c r="I35" s="81"/>
      <c r="J35" s="41"/>
      <c r="K35" s="25"/>
      <c r="L35" s="45"/>
      <c r="M35" s="25"/>
      <c r="N35" s="45"/>
      <c r="O35" s="25"/>
      <c r="P35" s="25"/>
      <c r="Q35" s="25"/>
      <c r="R35" s="25"/>
      <c r="S35" s="25"/>
      <c r="T35" s="25"/>
      <c r="U35" s="160">
        <f t="shared" si="2"/>
        <v>3.9500000000000004E-3</v>
      </c>
      <c r="V35" s="161"/>
      <c r="W35" s="161"/>
      <c r="X35" s="161"/>
      <c r="Y35" s="162"/>
      <c r="Z35" s="18">
        <f>U35*E18</f>
        <v>0.38710000000000006</v>
      </c>
      <c r="AA35" s="74">
        <f t="shared" si="1"/>
        <v>6.9678000000000013</v>
      </c>
      <c r="AB35" s="1"/>
      <c r="AC35" s="1"/>
    </row>
    <row r="36" spans="2:29" ht="13.5" customHeight="1">
      <c r="B36" s="17" t="s">
        <v>47</v>
      </c>
      <c r="C36" s="9">
        <v>60</v>
      </c>
      <c r="D36" s="65" t="s">
        <v>10</v>
      </c>
      <c r="E36" s="27"/>
      <c r="F36" s="62"/>
      <c r="G36" s="63"/>
      <c r="H36" s="61"/>
      <c r="I36" s="64"/>
      <c r="J36" s="26"/>
      <c r="K36" s="25"/>
      <c r="L36" s="31"/>
      <c r="M36" s="25"/>
      <c r="N36" s="25"/>
      <c r="O36" s="46">
        <v>0.01</v>
      </c>
      <c r="P36" s="25"/>
      <c r="Q36" s="25"/>
      <c r="R36" s="25"/>
      <c r="S36" s="25"/>
      <c r="T36" s="25"/>
      <c r="U36" s="153">
        <f t="shared" si="2"/>
        <v>0.01</v>
      </c>
      <c r="V36" s="154"/>
      <c r="W36" s="154"/>
      <c r="X36" s="154"/>
      <c r="Y36" s="155"/>
      <c r="Z36" s="18">
        <f>U36*E18</f>
        <v>0.98</v>
      </c>
      <c r="AA36" s="74">
        <f t="shared" si="1"/>
        <v>58.8</v>
      </c>
      <c r="AB36" s="1"/>
      <c r="AC36" s="1"/>
    </row>
    <row r="37" spans="2:29" ht="13.5" customHeight="1">
      <c r="B37" s="17" t="s">
        <v>35</v>
      </c>
      <c r="C37" s="9">
        <v>9</v>
      </c>
      <c r="D37" s="7" t="s">
        <v>13</v>
      </c>
      <c r="E37" s="27"/>
      <c r="F37" s="77"/>
      <c r="G37" s="78"/>
      <c r="H37" s="75"/>
      <c r="I37" s="76"/>
      <c r="J37" s="26"/>
      <c r="K37" s="45"/>
      <c r="L37" s="25"/>
      <c r="M37" s="25"/>
      <c r="N37" s="25"/>
      <c r="O37" s="25"/>
      <c r="P37" s="25"/>
      <c r="Q37" s="46">
        <v>0.1</v>
      </c>
      <c r="R37" s="25"/>
      <c r="S37" s="25"/>
      <c r="T37" s="25"/>
      <c r="U37" s="92">
        <f t="shared" si="2"/>
        <v>0.1</v>
      </c>
      <c r="V37" s="139"/>
      <c r="W37" s="139"/>
      <c r="X37" s="139"/>
      <c r="Y37" s="93"/>
      <c r="Z37" s="18">
        <f>U37*E18</f>
        <v>9.8000000000000007</v>
      </c>
      <c r="AA37" s="74">
        <f t="shared" si="1"/>
        <v>88.2</v>
      </c>
      <c r="AB37" s="1"/>
      <c r="AC37" s="1"/>
    </row>
    <row r="38" spans="2:29" ht="13.5" customHeight="1">
      <c r="B38" s="17" t="s">
        <v>62</v>
      </c>
      <c r="C38" s="9">
        <v>165</v>
      </c>
      <c r="D38" s="70" t="s">
        <v>10</v>
      </c>
      <c r="E38" s="27"/>
      <c r="F38" s="67"/>
      <c r="G38" s="68"/>
      <c r="H38" s="75"/>
      <c r="I38" s="76"/>
      <c r="J38" s="26">
        <v>3.5000000000000003E-2</v>
      </c>
      <c r="K38" s="45"/>
      <c r="L38" s="25"/>
      <c r="M38" s="25"/>
      <c r="N38" s="25"/>
      <c r="O38" s="25"/>
      <c r="P38" s="25"/>
      <c r="Q38" s="47"/>
      <c r="R38" s="25"/>
      <c r="S38" s="25"/>
      <c r="T38" s="25"/>
      <c r="U38" s="92">
        <f t="shared" si="2"/>
        <v>3.5000000000000003E-2</v>
      </c>
      <c r="V38" s="139"/>
      <c r="W38" s="139"/>
      <c r="X38" s="139"/>
      <c r="Y38" s="93"/>
      <c r="Z38" s="18">
        <f>U38*E18</f>
        <v>3.43</v>
      </c>
      <c r="AA38" s="74">
        <f t="shared" si="1"/>
        <v>565.95000000000005</v>
      </c>
      <c r="AB38" s="1"/>
      <c r="AC38" s="1"/>
    </row>
    <row r="39" spans="2:29" ht="13.5" customHeight="1">
      <c r="B39" s="17" t="s">
        <v>60</v>
      </c>
      <c r="C39" s="9">
        <v>30</v>
      </c>
      <c r="D39" s="70" t="s">
        <v>10</v>
      </c>
      <c r="E39" s="27"/>
      <c r="F39" s="67"/>
      <c r="G39" s="68"/>
      <c r="H39" s="66"/>
      <c r="I39" s="69"/>
      <c r="J39" s="26"/>
      <c r="K39" s="45"/>
      <c r="L39" s="25"/>
      <c r="M39" s="25"/>
      <c r="N39" s="25"/>
      <c r="O39" s="25"/>
      <c r="P39" s="25"/>
      <c r="Q39" s="47"/>
      <c r="R39" s="25"/>
      <c r="S39" s="25"/>
      <c r="T39" s="25"/>
      <c r="U39" s="92">
        <f t="shared" si="2"/>
        <v>0</v>
      </c>
      <c r="V39" s="139"/>
      <c r="W39" s="139"/>
      <c r="X39" s="139"/>
      <c r="Y39" s="93"/>
      <c r="Z39" s="18">
        <f>U39*E18</f>
        <v>0</v>
      </c>
      <c r="AA39" s="74">
        <f t="shared" si="1"/>
        <v>0</v>
      </c>
      <c r="AB39" s="1"/>
      <c r="AC39" s="1"/>
    </row>
    <row r="40" spans="2:29" ht="13.5" customHeight="1">
      <c r="B40" s="17"/>
      <c r="C40" s="9"/>
      <c r="D40" s="60"/>
      <c r="E40" s="28"/>
      <c r="F40" s="77"/>
      <c r="G40" s="78"/>
      <c r="H40" s="75"/>
      <c r="I40" s="76"/>
      <c r="J40" s="26"/>
      <c r="K40" s="25"/>
      <c r="L40" s="25"/>
      <c r="M40" s="25"/>
      <c r="N40" s="25"/>
      <c r="O40" s="25"/>
      <c r="P40" s="25"/>
      <c r="Q40" s="46"/>
      <c r="R40" s="47"/>
      <c r="S40" s="25"/>
      <c r="T40" s="25"/>
      <c r="U40" s="160"/>
      <c r="V40" s="139"/>
      <c r="W40" s="139"/>
      <c r="X40" s="139"/>
      <c r="Y40" s="93"/>
      <c r="Z40" s="18"/>
      <c r="AA40" s="70"/>
      <c r="AB40" s="1"/>
      <c r="AC40" s="1"/>
    </row>
    <row r="41" spans="2:29" ht="13.5" customHeight="1">
      <c r="B41" s="17"/>
      <c r="C41" s="9"/>
      <c r="D41" s="7"/>
      <c r="E41" s="27"/>
      <c r="F41" s="77"/>
      <c r="G41" s="78"/>
      <c r="H41" s="75"/>
      <c r="I41" s="76"/>
      <c r="J41" s="26"/>
      <c r="K41" s="25"/>
      <c r="L41" s="27"/>
      <c r="M41" s="27"/>
      <c r="N41" s="27"/>
      <c r="O41" s="27"/>
      <c r="P41" s="27"/>
      <c r="Q41" s="27"/>
      <c r="R41" s="27"/>
      <c r="S41" s="27"/>
      <c r="T41" s="27"/>
      <c r="U41" s="156" t="s">
        <v>27</v>
      </c>
      <c r="V41" s="157"/>
      <c r="W41" s="157"/>
      <c r="X41" s="157"/>
      <c r="Y41" s="158"/>
      <c r="Z41" s="159"/>
      <c r="AA41" s="73">
        <f>SUM(AA20:AA40)</f>
        <v>5139.1175499999999</v>
      </c>
      <c r="AB41" s="1"/>
      <c r="AC41" s="1"/>
    </row>
    <row r="42" spans="2:29" ht="19.5" customHeight="1">
      <c r="B42" s="2"/>
      <c r="C42" s="2"/>
      <c r="D42" s="2"/>
      <c r="E42" s="3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9">
      <c r="B43" s="11" t="s">
        <v>9</v>
      </c>
      <c r="C43" s="5"/>
      <c r="D43" s="5"/>
      <c r="E43" s="33"/>
      <c r="F43" s="5"/>
      <c r="G43" s="5"/>
      <c r="H43" s="5"/>
      <c r="I43" s="11" t="s">
        <v>8</v>
      </c>
      <c r="J43" s="5"/>
      <c r="K43" s="5"/>
      <c r="L43" s="5"/>
      <c r="M43" s="5"/>
      <c r="N43" s="5"/>
      <c r="O43" s="11" t="s">
        <v>52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33"/>
      <c r="F44" s="5"/>
      <c r="G44" s="5"/>
      <c r="H44" s="5"/>
      <c r="I44" s="5"/>
      <c r="J44" s="5"/>
      <c r="K44" s="5"/>
      <c r="L44" s="5"/>
      <c r="M44" s="5"/>
      <c r="N44" s="5"/>
      <c r="O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11"/>
      <c r="C45" s="5"/>
      <c r="D45" s="5"/>
      <c r="E45" s="33"/>
      <c r="F45" s="5"/>
      <c r="G45" s="5"/>
      <c r="H45" s="5"/>
      <c r="I45" s="5"/>
      <c r="J45" s="5"/>
      <c r="K45" s="5"/>
      <c r="L45" s="5"/>
      <c r="M45" s="5"/>
      <c r="N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2"/>
    </row>
    <row r="46" spans="2:29">
      <c r="B46" s="4"/>
      <c r="C46" s="4"/>
      <c r="D46" s="4"/>
      <c r="E46" s="37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</sheetData>
  <mergeCells count="108">
    <mergeCell ref="U36:Y36"/>
    <mergeCell ref="U38:Y38"/>
    <mergeCell ref="U39:Y39"/>
    <mergeCell ref="AA11:AA16"/>
    <mergeCell ref="U41:Z41"/>
    <mergeCell ref="U35:Y35"/>
    <mergeCell ref="U37:Y37"/>
    <mergeCell ref="U40:Y40"/>
    <mergeCell ref="U33:Y33"/>
    <mergeCell ref="U34:Y34"/>
    <mergeCell ref="U11:X16"/>
    <mergeCell ref="Z11:Z16"/>
    <mergeCell ref="U28:Y28"/>
    <mergeCell ref="U29:Y29"/>
    <mergeCell ref="U30:Y30"/>
    <mergeCell ref="U23:Y23"/>
    <mergeCell ref="U24:Y24"/>
    <mergeCell ref="U25:Y25"/>
    <mergeCell ref="U31:Y31"/>
    <mergeCell ref="U32:Y32"/>
    <mergeCell ref="B11:C11"/>
    <mergeCell ref="H14:I16"/>
    <mergeCell ref="J14:J16"/>
    <mergeCell ref="H17:I17"/>
    <mergeCell ref="H18:I18"/>
    <mergeCell ref="H19:I19"/>
    <mergeCell ref="H20:I20"/>
    <mergeCell ref="C12:C16"/>
    <mergeCell ref="U27:Y27"/>
    <mergeCell ref="U26:Y26"/>
    <mergeCell ref="Q12:T13"/>
    <mergeCell ref="N14:N16"/>
    <mergeCell ref="U19:Y19"/>
    <mergeCell ref="U20:Y20"/>
    <mergeCell ref="U21:Y21"/>
    <mergeCell ref="H22:I22"/>
    <mergeCell ref="U17:Y17"/>
    <mergeCell ref="F20:G20"/>
    <mergeCell ref="F21:G21"/>
    <mergeCell ref="F22:G22"/>
    <mergeCell ref="U18:Y18"/>
    <mergeCell ref="H21:I21"/>
    <mergeCell ref="U22:Y22"/>
    <mergeCell ref="F17:G17"/>
    <mergeCell ref="C9:D9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E6:G8"/>
    <mergeCell ref="L14:L16"/>
    <mergeCell ref="D11:D16"/>
    <mergeCell ref="B12:B16"/>
    <mergeCell ref="U7:V7"/>
    <mergeCell ref="U8:V8"/>
    <mergeCell ref="K6:L8"/>
    <mergeCell ref="F41:G41"/>
    <mergeCell ref="F32:G32"/>
    <mergeCell ref="F33:G33"/>
    <mergeCell ref="F34:G34"/>
    <mergeCell ref="F35:G35"/>
    <mergeCell ref="F37:G37"/>
    <mergeCell ref="H33:I33"/>
    <mergeCell ref="H34:I34"/>
    <mergeCell ref="H35:I35"/>
    <mergeCell ref="H37:I37"/>
    <mergeCell ref="H41:I41"/>
    <mergeCell ref="H40:I40"/>
    <mergeCell ref="Q14:Q16"/>
    <mergeCell ref="P14:P16"/>
    <mergeCell ref="S14:S16"/>
    <mergeCell ref="T14:T16"/>
    <mergeCell ref="K12:P13"/>
    <mergeCell ref="O14:O16"/>
    <mergeCell ref="F40:G40"/>
    <mergeCell ref="F29:G29"/>
    <mergeCell ref="F27:G27"/>
    <mergeCell ref="H38:I38"/>
    <mergeCell ref="F28:G28"/>
    <mergeCell ref="F23:G23"/>
    <mergeCell ref="F24:G24"/>
    <mergeCell ref="F25:G25"/>
    <mergeCell ref="F30:G30"/>
    <mergeCell ref="H32:I32"/>
    <mergeCell ref="H23:I23"/>
    <mergeCell ref="H24:I24"/>
    <mergeCell ref="H25:I25"/>
    <mergeCell ref="H26:I26"/>
    <mergeCell ref="H27:I27"/>
    <mergeCell ref="H28:I28"/>
    <mergeCell ref="H30:I30"/>
    <mergeCell ref="F26:G26"/>
    <mergeCell ref="H29:I29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2026-09-29T05:54:46Z</cp:lastPrinted>
  <dcterms:created xsi:type="dcterms:W3CDTF">1998-12-08T10:37:05Z</dcterms:created>
  <dcterms:modified xsi:type="dcterms:W3CDTF">2026-09-29T05:55:10Z</dcterms:modified>
</cp:coreProperties>
</file>