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<sst xmlns="http://schemas.openxmlformats.org/spreadsheetml/2006/main" count="94" uniqueCount="72">
  <si>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</si>
  <si>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</si>
  <si>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</si>
  <si>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</si>
  <si>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</si>
  <si>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</si>
  <si>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</si>
  <si>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</si>
  <si>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</si>
  <si>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</si>
  <si>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</si>
  <si>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</si>
  <si>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</si>
  <si>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</si>
  <si>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</si>
  <si>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</si>
  <si>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</si>
  <si>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</si>
  <si>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</si>
  <si>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</si>
  <si>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</si>
  <si>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</si>
  <si>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</si>
  <si>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</si>
  <si>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</si>
  <si>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</si>
  <si>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</si>
  <si>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</si>
  <si>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</si>
  <si>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</si>
  <si>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</si>
  <si>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</si>
  <si>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</si>
  <si>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</si>
  <si>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</si>
  <si>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</si>
  <si>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</si>
  <si>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</si>
  <si>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</si>
  <si>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</si>
  <si>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</si>
  <si>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</si>
  <si>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</si>
  <si>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</si>
  <si>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</si>
  <si>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</si>
  <si>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</si>
  <si>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</si>
  <si>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</si>
  <si>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</si>
  <si>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</si>
  <si>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</si>
  <si>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</si>
  <si>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</si>
  <si>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</si>
  <si>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</si>
  <si>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</si>
  <si>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</si>
  <si>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</si>
  <si>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</si>
  <si>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</si>
  <si>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</si>
  <si>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</si>
  <si>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</si>
  <si>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</si>
  <si>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</si>
  <si>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</si>
  <si>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</si>
  <si>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</si>
  <si>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</si>
  <si>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№16</t>
  </si>
  <si>
    <r>
      <t xml:space="preserve">на 30  января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</si>
</sst>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7302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0.25" customHeight="1">
      <c r="B1" s="6"/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16</v>
      </c>
      <c r="C6" s="153"/>
      <c r="D6" s="154"/>
      <c r="E6" s="152" t="s">
        <v>17</v>
      </c>
      <c r="F6" s="153"/>
      <c r="G6" s="154"/>
      <c r="H6" s="130" t="s">
        <v>15</v>
      </c>
      <c r="I6" s="130"/>
      <c r="J6" s="130"/>
      <c r="K6" s="130" t="s">
        <v>21</v>
      </c>
      <c r="L6" s="130"/>
      <c r="M6" s="130" t="s">
        <v>20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55" t="s">
        <v>19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153</v>
      </c>
      <c r="C9" s="128">
        <f>B9*E9</f>
        <v>9180</v>
      </c>
      <c r="D9" s="129"/>
      <c r="E9" s="162">
        <v>60</v>
      </c>
      <c r="F9" s="163"/>
      <c r="G9" s="164"/>
      <c r="H9" s="166">
        <v>100</v>
      </c>
      <c r="I9" s="166"/>
      <c r="J9" s="166"/>
      <c r="K9" s="158">
        <v>59.48</v>
      </c>
      <c r="L9" s="158"/>
      <c r="M9" s="158">
        <f>H9*K9</f>
        <v>5948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5</v>
      </c>
      <c r="I10" s="165"/>
      <c r="J10" s="165"/>
      <c r="K10" s="158">
        <v>59.48</v>
      </c>
      <c r="L10" s="158"/>
      <c r="M10" s="158">
        <f>SUM(M9)</f>
        <v>5948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7</v>
      </c>
      <c r="C11" s="130"/>
      <c r="D11" s="90" t="s">
        <v>23</v>
      </c>
      <c r="E11" s="145" t="s">
        <v>6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12</v>
      </c>
      <c r="V11" s="101"/>
      <c r="W11" s="101"/>
      <c r="X11" s="102"/>
      <c r="Y11" s="7"/>
      <c r="Z11" s="90" t="s">
        <v>11</v>
      </c>
      <c r="AA11" s="90" t="s">
        <v>28</v>
      </c>
      <c r="AB11" s="1"/>
      <c r="AC11" s="1"/>
    </row>
    <row r="12" spans="2:29" ht="12" customHeight="1">
      <c r="B12" s="130" t="s">
        <v>24</v>
      </c>
      <c r="C12" s="130" t="s">
        <v>35</v>
      </c>
      <c r="D12" s="91"/>
      <c r="E12" s="100" t="s">
        <v>22</v>
      </c>
      <c r="F12" s="147"/>
      <c r="G12" s="147"/>
      <c r="H12" s="147"/>
      <c r="I12" s="147"/>
      <c r="J12" s="148"/>
      <c r="K12" s="168" t="s">
        <v>1</v>
      </c>
      <c r="L12" s="168"/>
      <c r="M12" s="168"/>
      <c r="N12" s="168"/>
      <c r="O12" s="168"/>
      <c r="P12" s="168"/>
      <c r="Q12" s="167" t="s">
        <v>2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47</v>
      </c>
      <c r="F14" s="131" t="s">
        <v>63</v>
      </c>
      <c r="G14" s="132"/>
      <c r="H14" s="131" t="s">
        <v>67</v>
      </c>
      <c r="I14" s="132"/>
      <c r="J14" s="137"/>
      <c r="K14" s="137"/>
      <c r="L14" s="137" t="s">
        <v>56</v>
      </c>
      <c r="M14" s="137" t="s">
        <v>57</v>
      </c>
      <c r="N14" s="137" t="s">
        <v>58</v>
      </c>
      <c r="O14" s="137" t="s">
        <v>48</v>
      </c>
      <c r="P14" s="137" t="s">
        <v>36</v>
      </c>
      <c r="Q14" s="137" t="s">
        <v>64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69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100</v>
      </c>
      <c r="F18" s="140">
        <v>100</v>
      </c>
      <c r="G18" s="141"/>
      <c r="H18" s="140">
        <v>100</v>
      </c>
      <c r="I18" s="141"/>
      <c r="J18" s="22"/>
      <c r="K18" s="36"/>
      <c r="L18" s="36">
        <v>100</v>
      </c>
      <c r="M18" s="36">
        <v>100</v>
      </c>
      <c r="N18" s="36">
        <v>100</v>
      </c>
      <c r="O18" s="36">
        <v>100</v>
      </c>
      <c r="P18" s="21">
        <v>100</v>
      </c>
      <c r="Q18" s="36">
        <v>100</v>
      </c>
      <c r="R18" s="36">
        <v>100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42" t="s">
        <v>44</v>
      </c>
      <c r="G19" s="143"/>
      <c r="H19" s="142" t="s">
        <v>49</v>
      </c>
      <c r="I19" s="143"/>
      <c r="J19" s="22"/>
      <c r="K19" s="23"/>
      <c r="L19" s="23">
        <v>200</v>
      </c>
      <c r="M19" s="23" t="s">
        <v>66</v>
      </c>
      <c r="N19" s="58" t="s">
        <v>55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8">
        <v>0.02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0.02</v>
      </c>
      <c r="V20" s="98"/>
      <c r="W20" s="98"/>
      <c r="X20" s="98"/>
      <c r="Y20" s="99"/>
      <c r="Z20" s="18">
        <f>U20*E18</f>
        <v>2</v>
      </c>
      <c r="AA20" s="86">
        <f>C20*Z20</f>
        <v>100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39">
        <v>4.4999999999999998E-2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7">
        <f t="shared" ref="U21:U45" si="0">T21+S21+Q21+P21+O21+N21+M21+L21+K21+J21+H21+F21+E21+R21</f>
        <v>5.5E-2</v>
      </c>
      <c r="V21" s="98"/>
      <c r="W21" s="98"/>
      <c r="X21" s="98"/>
      <c r="Y21" s="99"/>
      <c r="Z21" s="18">
        <f>U21*E18</f>
        <v>5.5</v>
      </c>
      <c r="AA21" s="89">
        <f t="shared" ref="AA21:AA45" si="1">C21*Z21</f>
        <v>467.5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10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7">
        <f t="shared" si="0"/>
        <v>4.2000000000000003E-2</v>
      </c>
      <c r="V22" s="98"/>
      <c r="W22" s="98"/>
      <c r="X22" s="98"/>
      <c r="Y22" s="99"/>
      <c r="Z22" s="18">
        <f>U22*E18</f>
        <v>4.2</v>
      </c>
      <c r="AA22" s="89">
        <f t="shared" si="1"/>
        <v>315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7"/>
      <c r="F23" s="180">
        <v>2.9999999999999997E-4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5.9999999999999995E-4</v>
      </c>
      <c r="S23" s="27"/>
      <c r="T23" s="27"/>
      <c r="U23" s="97">
        <f t="shared" si="0"/>
        <v>8.9999999999999998E-4</v>
      </c>
      <c r="V23" s="98"/>
      <c r="W23" s="98"/>
      <c r="X23" s="98"/>
      <c r="Y23" s="99"/>
      <c r="Z23" s="81">
        <f>U23*E18</f>
        <v>0.09</v>
      </c>
      <c r="AA23" s="89">
        <f t="shared" si="1"/>
        <v>67.5</v>
      </c>
      <c r="AB23" s="1"/>
      <c r="AC23" s="1"/>
    </row>
    <row r="24" spans="2:29" ht="13.5" customHeight="1">
      <c r="B24" s="17" t="s">
        <v>68</v>
      </c>
      <c r="C24" s="9">
        <v>650</v>
      </c>
      <c r="D24" s="7" t="s">
        <v>10</v>
      </c>
      <c r="E24" s="27"/>
      <c r="F24" s="119"/>
      <c r="G24" s="120"/>
      <c r="H24" s="114">
        <v>5.0000000000000001E-3</v>
      </c>
      <c r="I24" s="115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5.0000000000000001E-3</v>
      </c>
      <c r="V24" s="98"/>
      <c r="W24" s="98"/>
      <c r="X24" s="98"/>
      <c r="Y24" s="99"/>
      <c r="Z24" s="18">
        <f>U24*E18</f>
        <v>0.5</v>
      </c>
      <c r="AA24" s="89">
        <f t="shared" si="1"/>
        <v>325</v>
      </c>
      <c r="AB24" s="1"/>
      <c r="AC24" s="1"/>
    </row>
    <row r="25" spans="2:29" ht="13.5" customHeight="1">
      <c r="B25" s="17" t="s">
        <v>30</v>
      </c>
      <c r="C25" s="9">
        <v>46</v>
      </c>
      <c r="D25" s="7" t="s">
        <v>10</v>
      </c>
      <c r="E25" s="27"/>
      <c r="F25" s="119"/>
      <c r="G25" s="120"/>
      <c r="H25" s="114">
        <v>0.03</v>
      </c>
      <c r="I25" s="115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0.09</v>
      </c>
      <c r="V25" s="98"/>
      <c r="W25" s="98"/>
      <c r="X25" s="98"/>
      <c r="Y25" s="99"/>
      <c r="Z25" s="18">
        <f>U25*E18</f>
        <v>9</v>
      </c>
      <c r="AA25" s="89">
        <f t="shared" si="1"/>
        <v>414</v>
      </c>
      <c r="AB25" s="1"/>
      <c r="AC25" s="1"/>
    </row>
    <row r="26" spans="2:29" ht="13.5" customHeight="1">
      <c r="B26" s="17" t="s">
        <v>59</v>
      </c>
      <c r="C26" s="9">
        <v>35</v>
      </c>
      <c r="D26" s="7" t="s">
        <v>10</v>
      </c>
      <c r="E26" s="27"/>
      <c r="F26" s="119"/>
      <c r="G26" s="120"/>
      <c r="H26" s="114"/>
      <c r="I26" s="115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1.4999999999999999E-2</v>
      </c>
      <c r="V26" s="98"/>
      <c r="W26" s="98"/>
      <c r="X26" s="98"/>
      <c r="Y26" s="99"/>
      <c r="Z26" s="18">
        <f>U26*E18</f>
        <v>1.5</v>
      </c>
      <c r="AA26" s="89">
        <f t="shared" si="1"/>
        <v>52.5</v>
      </c>
      <c r="AB26" s="1"/>
      <c r="AC26" s="1"/>
    </row>
    <row r="27" spans="2:29" ht="13.5" customHeight="1">
      <c r="B27" s="17" t="s">
        <v>32</v>
      </c>
      <c r="C27" s="9">
        <v>48</v>
      </c>
      <c r="D27" s="7" t="s">
        <v>10</v>
      </c>
      <c r="E27" s="27"/>
      <c r="F27" s="119"/>
      <c r="G27" s="120"/>
      <c r="H27" s="114"/>
      <c r="I27" s="115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0.05</v>
      </c>
      <c r="V27" s="98"/>
      <c r="W27" s="98"/>
      <c r="X27" s="98"/>
      <c r="Y27" s="99"/>
      <c r="Z27" s="80">
        <f>U27*E18</f>
        <v>5</v>
      </c>
      <c r="AA27" s="89">
        <f t="shared" si="1"/>
        <v>240</v>
      </c>
      <c r="AB27" s="1"/>
      <c r="AC27" s="1"/>
    </row>
    <row r="28" spans="2:29" ht="13.5" customHeight="1">
      <c r="B28" s="17" t="s">
        <v>62</v>
      </c>
      <c r="C28" s="9">
        <v>55</v>
      </c>
      <c r="D28" s="79" t="s">
        <v>10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2.5</v>
      </c>
      <c r="AA28" s="89">
        <f t="shared" si="1"/>
        <v>137.5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0.01</v>
      </c>
      <c r="V29" s="98"/>
      <c r="W29" s="98"/>
      <c r="X29" s="98"/>
      <c r="Y29" s="99"/>
      <c r="Z29" s="18">
        <f>U29*E18</f>
        <v>1</v>
      </c>
      <c r="AA29" s="89">
        <f t="shared" si="1"/>
        <v>45</v>
      </c>
      <c r="AB29" s="1"/>
      <c r="AC29" s="1"/>
    </row>
    <row r="30" spans="2:29" ht="13.5" customHeight="1">
      <c r="B30" s="17" t="s">
        <v>33</v>
      </c>
      <c r="C30" s="9">
        <v>40</v>
      </c>
      <c r="D30" s="7" t="s">
        <v>10</v>
      </c>
      <c r="E30" s="27"/>
      <c r="F30" s="119"/>
      <c r="G30" s="120"/>
      <c r="H30" s="114"/>
      <c r="I30" s="115"/>
      <c r="J30" s="26"/>
      <c r="K30" s="29"/>
      <c r="L30" s="28">
        <v>5.0000000000000001E-3</v>
      </c>
      <c r="M30" s="27">
        <v>5.0000000000000001E-3</v>
      </c>
      <c r="N30" s="27"/>
      <c r="O30" s="27"/>
      <c r="P30" s="27"/>
      <c r="Q30" s="27"/>
      <c r="R30" s="27"/>
      <c r="S30" s="27"/>
      <c r="T30" s="27"/>
      <c r="U30" s="97">
        <f t="shared" si="0"/>
        <v>0.01</v>
      </c>
      <c r="V30" s="98"/>
      <c r="W30" s="98"/>
      <c r="X30" s="98"/>
      <c r="Y30" s="99"/>
      <c r="Z30" s="59">
        <f>U30*E18</f>
        <v>1</v>
      </c>
      <c r="AA30" s="89">
        <f t="shared" si="1"/>
        <v>40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10</v>
      </c>
      <c r="E31" s="27"/>
      <c r="F31" s="119"/>
      <c r="G31" s="120"/>
      <c r="H31" s="114"/>
      <c r="I31" s="115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3.0000000000000001E-3</v>
      </c>
      <c r="V31" s="98"/>
      <c r="W31" s="98"/>
      <c r="X31" s="98"/>
      <c r="Y31" s="99"/>
      <c r="Z31" s="18">
        <f>U31*E18</f>
        <v>0.3</v>
      </c>
      <c r="AA31" s="89">
        <f t="shared" si="1"/>
        <v>83.399999999999991</v>
      </c>
      <c r="AB31" s="1"/>
      <c r="AC31" s="1"/>
    </row>
    <row r="32" spans="2:29" ht="13.5" customHeight="1">
      <c r="B32" s="17" t="s">
        <v>45</v>
      </c>
      <c r="C32" s="9">
        <v>250</v>
      </c>
      <c r="D32" s="7" t="s">
        <v>10</v>
      </c>
      <c r="E32" s="27"/>
      <c r="F32" s="182"/>
      <c r="G32" s="183"/>
      <c r="H32" s="184"/>
      <c r="I32" s="185"/>
      <c r="J32" s="26"/>
      <c r="K32" s="25"/>
      <c r="L32" s="27">
        <v>2E-3</v>
      </c>
      <c r="M32" s="27">
        <v>1E-3</v>
      </c>
      <c r="N32" s="42"/>
      <c r="O32" s="28"/>
      <c r="P32" s="27"/>
      <c r="Q32" s="27"/>
      <c r="R32" s="27"/>
      <c r="S32" s="27"/>
      <c r="T32" s="27"/>
      <c r="U32" s="97">
        <f t="shared" si="0"/>
        <v>3.0000000000000001E-3</v>
      </c>
      <c r="V32" s="98"/>
      <c r="W32" s="98"/>
      <c r="X32" s="98"/>
      <c r="Y32" s="99"/>
      <c r="Z32" s="32">
        <f>U32*E18</f>
        <v>0.3</v>
      </c>
      <c r="AA32" s="89">
        <f t="shared" si="1"/>
        <v>75</v>
      </c>
      <c r="AB32" s="1"/>
      <c r="AC32" s="1"/>
    </row>
    <row r="33" spans="2:29" ht="13.5" customHeight="1">
      <c r="B33" s="17" t="s">
        <v>52</v>
      </c>
      <c r="C33" s="9">
        <v>140</v>
      </c>
      <c r="D33" s="7" t="s">
        <v>10</v>
      </c>
      <c r="E33" s="27"/>
      <c r="F33" s="49"/>
      <c r="G33" s="50"/>
      <c r="H33" s="51"/>
      <c r="I33" s="52"/>
      <c r="J33" s="48"/>
      <c r="K33" s="25"/>
      <c r="L33" s="27">
        <v>3.0000000000000001E-3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7">
        <f t="shared" si="0"/>
        <v>0.01</v>
      </c>
      <c r="V33" s="98"/>
      <c r="W33" s="98"/>
      <c r="X33" s="98"/>
      <c r="Y33" s="99"/>
      <c r="Z33" s="32">
        <f>U33*E18</f>
        <v>1</v>
      </c>
      <c r="AA33" s="89">
        <f t="shared" si="1"/>
        <v>140</v>
      </c>
      <c r="AB33" s="1"/>
      <c r="AC33" s="1"/>
    </row>
    <row r="34" spans="2:29" ht="13.5" customHeight="1">
      <c r="B34" s="17" t="s">
        <v>60</v>
      </c>
      <c r="C34" s="9">
        <v>600</v>
      </c>
      <c r="D34" s="7" t="s">
        <v>10</v>
      </c>
      <c r="E34" s="27"/>
      <c r="F34" s="119"/>
      <c r="G34" s="120"/>
      <c r="H34" s="114"/>
      <c r="I34" s="115"/>
      <c r="J34" s="30"/>
      <c r="K34" s="25"/>
      <c r="L34" s="28"/>
      <c r="M34" s="28">
        <v>0.05</v>
      </c>
      <c r="N34" s="27"/>
      <c r="O34" s="27"/>
      <c r="P34" s="27"/>
      <c r="Q34" s="28"/>
      <c r="R34" s="39"/>
      <c r="S34" s="27"/>
      <c r="T34" s="27"/>
      <c r="U34" s="97">
        <f t="shared" si="0"/>
        <v>0.05</v>
      </c>
      <c r="V34" s="98"/>
      <c r="W34" s="98"/>
      <c r="X34" s="98"/>
      <c r="Y34" s="99"/>
      <c r="Z34" s="18">
        <f>U34*E18</f>
        <v>5</v>
      </c>
      <c r="AA34" s="89">
        <f t="shared" si="1"/>
        <v>3000</v>
      </c>
      <c r="AB34" s="1"/>
      <c r="AC34" s="1"/>
    </row>
    <row r="35" spans="2:29" ht="13.5" customHeight="1">
      <c r="B35" s="17" t="s">
        <v>37</v>
      </c>
      <c r="C35" s="9">
        <v>10</v>
      </c>
      <c r="D35" s="70" t="s">
        <v>13</v>
      </c>
      <c r="E35" s="27"/>
      <c r="F35" s="119"/>
      <c r="G35" s="120"/>
      <c r="H35" s="114"/>
      <c r="I35" s="179"/>
      <c r="J35" s="26"/>
      <c r="K35" s="25"/>
      <c r="L35" s="46"/>
      <c r="M35" s="46">
        <v>7.0000000000000007E-2</v>
      </c>
      <c r="N35" s="45"/>
      <c r="O35" s="25"/>
      <c r="P35" s="25"/>
      <c r="Q35" s="46">
        <v>0.06</v>
      </c>
      <c r="R35" s="45"/>
      <c r="S35" s="25"/>
      <c r="T35" s="25"/>
      <c r="U35" s="97">
        <f t="shared" si="0"/>
        <v>0.13</v>
      </c>
      <c r="V35" s="98"/>
      <c r="W35" s="98"/>
      <c r="X35" s="98"/>
      <c r="Y35" s="99"/>
      <c r="Z35" s="18">
        <f>U35*E18</f>
        <v>13</v>
      </c>
      <c r="AA35" s="89">
        <f t="shared" si="1"/>
        <v>130</v>
      </c>
      <c r="AB35" s="1"/>
    </row>
    <row r="36" spans="2:29" ht="13.5" customHeight="1">
      <c r="B36" s="17" t="s">
        <v>53</v>
      </c>
      <c r="C36" s="9">
        <v>60</v>
      </c>
      <c r="D36" s="71" t="s">
        <v>10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7">
        <f t="shared" si="0"/>
        <v>5.0000000000000001E-3</v>
      </c>
      <c r="V36" s="98"/>
      <c r="W36" s="98"/>
      <c r="X36" s="98"/>
      <c r="Y36" s="99"/>
      <c r="Z36" s="18">
        <f>U36*E18</f>
        <v>0.5</v>
      </c>
      <c r="AA36" s="89">
        <f t="shared" si="1"/>
        <v>30</v>
      </c>
      <c r="AB36" s="1"/>
      <c r="AC36" s="1"/>
    </row>
    <row r="37" spans="2:29" ht="13.5" customHeight="1">
      <c r="B37" s="17" t="s">
        <v>65</v>
      </c>
      <c r="C37" s="9">
        <v>100</v>
      </c>
      <c r="D37" s="53" t="s">
        <v>10</v>
      </c>
      <c r="E37" s="27"/>
      <c r="F37" s="119"/>
      <c r="G37" s="120"/>
      <c r="H37" s="114"/>
      <c r="I37" s="115"/>
      <c r="J37" s="41"/>
      <c r="K37" s="25"/>
      <c r="L37" s="45"/>
      <c r="M37" s="25"/>
      <c r="N37" s="25"/>
      <c r="O37" s="25"/>
      <c r="P37" s="25"/>
      <c r="Q37" s="46">
        <v>0.01</v>
      </c>
      <c r="R37" s="25"/>
      <c r="S37" s="25"/>
      <c r="T37" s="25"/>
      <c r="U37" s="97">
        <f t="shared" si="0"/>
        <v>0.01</v>
      </c>
      <c r="V37" s="98"/>
      <c r="W37" s="98"/>
      <c r="X37" s="98"/>
      <c r="Y37" s="99"/>
      <c r="Z37" s="18">
        <f>U37*E18</f>
        <v>1</v>
      </c>
      <c r="AA37" s="89">
        <f t="shared" si="1"/>
        <v>100</v>
      </c>
      <c r="AB37" s="1"/>
      <c r="AC37" s="1"/>
    </row>
    <row r="38" spans="2:29" ht="13.5" customHeight="1">
      <c r="B38" s="17" t="s">
        <v>43</v>
      </c>
      <c r="C38" s="9">
        <v>35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3.5000000000000003E-2</v>
      </c>
      <c r="R38" s="25"/>
      <c r="S38" s="25"/>
      <c r="T38" s="25"/>
      <c r="U38" s="97">
        <f t="shared" si="0"/>
        <v>3.6000000000000004E-2</v>
      </c>
      <c r="V38" s="98"/>
      <c r="W38" s="98"/>
      <c r="X38" s="98"/>
      <c r="Y38" s="99"/>
      <c r="Z38" s="18">
        <f>U38*E18</f>
        <v>3.6000000000000005</v>
      </c>
      <c r="AA38" s="89">
        <f t="shared" si="1"/>
        <v>126.00000000000001</v>
      </c>
      <c r="AB38" s="1"/>
      <c r="AC38" s="1"/>
    </row>
    <row r="39" spans="2:29" ht="13.5" customHeight="1">
      <c r="B39" s="17" t="s">
        <v>54</v>
      </c>
      <c r="C39" s="9">
        <v>550</v>
      </c>
      <c r="D39" s="72" t="s">
        <v>10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97">
        <f t="shared" si="0"/>
        <v>5.0000000000000001E-4</v>
      </c>
      <c r="V39" s="98"/>
      <c r="W39" s="98"/>
      <c r="X39" s="98"/>
      <c r="Y39" s="99"/>
      <c r="Z39" s="74">
        <f>U39*E18</f>
        <v>0.05</v>
      </c>
      <c r="AA39" s="89">
        <f t="shared" si="1"/>
        <v>27.5</v>
      </c>
      <c r="AB39" s="1"/>
      <c r="AC39" s="1"/>
    </row>
    <row r="40" spans="2:29" ht="13.5" customHeight="1">
      <c r="B40" s="17" t="s">
        <v>46</v>
      </c>
      <c r="C40" s="9">
        <v>1000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7">
        <f t="shared" si="0"/>
        <v>0</v>
      </c>
      <c r="V40" s="98"/>
      <c r="W40" s="98"/>
      <c r="X40" s="98"/>
      <c r="Y40" s="99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39</v>
      </c>
      <c r="C41" s="9">
        <v>18</v>
      </c>
      <c r="D41" s="73" t="s">
        <v>10</v>
      </c>
      <c r="E41" s="27">
        <v>5.0000000000000001E-3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5.0000000000000001E-3</v>
      </c>
      <c r="V41" s="98"/>
      <c r="W41" s="98"/>
      <c r="X41" s="98"/>
      <c r="Y41" s="99"/>
      <c r="Z41" s="80">
        <f>U41*E18</f>
        <v>0.5</v>
      </c>
      <c r="AA41" s="89">
        <f t="shared" si="1"/>
        <v>9</v>
      </c>
      <c r="AB41" s="1"/>
      <c r="AC41" s="1"/>
    </row>
    <row r="42" spans="2:29" ht="13.5" customHeight="1">
      <c r="B42" s="17" t="s">
        <v>61</v>
      </c>
      <c r="C42" s="9">
        <v>50</v>
      </c>
      <c r="D42" s="87" t="s">
        <v>10</v>
      </c>
      <c r="E42" s="27"/>
      <c r="F42" s="82"/>
      <c r="G42" s="83"/>
      <c r="H42" s="85"/>
      <c r="I42" s="84"/>
      <c r="J42" s="26"/>
      <c r="K42" s="45"/>
      <c r="L42" s="25">
        <v>4.62E-3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4.62E-3</v>
      </c>
      <c r="V42" s="98"/>
      <c r="W42" s="98"/>
      <c r="X42" s="98"/>
      <c r="Y42" s="99"/>
      <c r="Z42" s="86">
        <f>U42*E18</f>
        <v>0.46200000000000002</v>
      </c>
      <c r="AA42" s="89">
        <f t="shared" si="1"/>
        <v>23.1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29</v>
      </c>
      <c r="V46" s="94"/>
      <c r="W46" s="94"/>
      <c r="X46" s="94"/>
      <c r="Y46" s="95"/>
      <c r="Z46" s="96"/>
      <c r="AA46" s="88">
        <f>SUM(AA20:AA45)</f>
        <v>5948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9</v>
      </c>
      <c r="C48" s="5"/>
      <c r="D48" s="5"/>
      <c r="E48" s="33"/>
      <c r="F48" s="5"/>
      <c r="G48" s="5"/>
      <c r="H48" s="5"/>
      <c r="I48" s="11" t="s">
        <v>8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2025-01-30T05:41:47Z</cp:lastPrinted>
  <dcterms:created xsi:type="dcterms:W3CDTF">1998-12-08T10:37:05Z</dcterms:created>
  <dcterms:modified xsi:type="dcterms:W3CDTF">2025-01-30T05:55:41Z</dcterms:modified>
</cp:coreProperties>
</file>